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7605" windowHeight="3945" tabRatio="483" activeTab="0"/>
  </bookViews>
  <sheets>
    <sheet name="Stato Patrimoniale" sheetId="1" r:id="rId1"/>
    <sheet name="Conto Economico - Servizi" sheetId="2" r:id="rId2"/>
    <sheet name="Conto Economico - Commerciale" sheetId="3" r:id="rId3"/>
    <sheet name="Conto Economico - Produttivo" sheetId="4" r:id="rId4"/>
    <sheet name="Cash Flow" sheetId="5" r:id="rId5"/>
  </sheets>
  <definedNames>
    <definedName name="_xlnm.Print_Area" localSheetId="4">'Cash Flow'!$A$1:$E$32</definedName>
    <definedName name="_xlnm.Print_Area" localSheetId="0">'Stato Patrimoniale'!$A$1:$H$30</definedName>
  </definedNames>
  <calcPr fullCalcOnLoad="1"/>
</workbook>
</file>

<file path=xl/sharedStrings.xml><?xml version="1.0" encoding="utf-8"?>
<sst xmlns="http://schemas.openxmlformats.org/spreadsheetml/2006/main" count="150" uniqueCount="102">
  <si>
    <t>Totale Ricavi</t>
  </si>
  <si>
    <t>Margine di Contribuzione</t>
  </si>
  <si>
    <t>Costi commerciali netti</t>
  </si>
  <si>
    <t>Costi del Personale</t>
  </si>
  <si>
    <t>Costi Diversi</t>
  </si>
  <si>
    <t>Ammortamenti</t>
  </si>
  <si>
    <t>Leasing</t>
  </si>
  <si>
    <t>Margine Operativo</t>
  </si>
  <si>
    <t>Oneri Straordinari</t>
  </si>
  <si>
    <t>Utile Ante Imposte</t>
  </si>
  <si>
    <t>Imposte</t>
  </si>
  <si>
    <t>Utile Netto</t>
  </si>
  <si>
    <t>Clienti</t>
  </si>
  <si>
    <t>Magazzino</t>
  </si>
  <si>
    <t>Totale Capitale Circolante</t>
  </si>
  <si>
    <t>Immobilizzi tecnici netti</t>
  </si>
  <si>
    <t>Immobilizzi Immateriali</t>
  </si>
  <si>
    <t>Immobilizzi finanziari</t>
  </si>
  <si>
    <t>TOTALE ATTIVO</t>
  </si>
  <si>
    <t>Capitale</t>
  </si>
  <si>
    <t>Sovraprezzo</t>
  </si>
  <si>
    <t>Riserve</t>
  </si>
  <si>
    <t>Utile esercizio</t>
  </si>
  <si>
    <t>Totale Patrimonio Netto</t>
  </si>
  <si>
    <t>Banche</t>
  </si>
  <si>
    <t>Mutui a m/l termine</t>
  </si>
  <si>
    <t>Fondo TFR</t>
  </si>
  <si>
    <t>TOTALE PASSIVO</t>
  </si>
  <si>
    <t>(Fabbisogno)/Avanzo Iniziale</t>
  </si>
  <si>
    <t>Utile di competenza</t>
  </si>
  <si>
    <t>Cash flow netto</t>
  </si>
  <si>
    <t>(Fabbisogno)/Avanzo Finale</t>
  </si>
  <si>
    <t>Rimborso mutui</t>
  </si>
  <si>
    <t>Quadrature</t>
  </si>
  <si>
    <t>Cash flow operativo</t>
  </si>
  <si>
    <t>Totale investimenti netti</t>
  </si>
  <si>
    <t>Totale  finanziamenti</t>
  </si>
  <si>
    <t>Variazione capitale circolante</t>
  </si>
  <si>
    <t>Altri accontonamenti netti</t>
  </si>
  <si>
    <t>Variazione TFR netta</t>
  </si>
  <si>
    <t>Immobilizzazioni materiali</t>
  </si>
  <si>
    <t>Immobilizzazioni immateriali</t>
  </si>
  <si>
    <t>Immobilizzazioni finanziarie</t>
  </si>
  <si>
    <t>Disinvestimenti</t>
  </si>
  <si>
    <t>Dividendi</t>
  </si>
  <si>
    <t>Movimenti di patrimonio netto</t>
  </si>
  <si>
    <t>Erogazione nuovi mutui</t>
  </si>
  <si>
    <t>Totale Investimenti</t>
  </si>
  <si>
    <t>Fondi rischi</t>
  </si>
  <si>
    <t xml:space="preserve">Banche iniziali </t>
  </si>
  <si>
    <t>Banche finali</t>
  </si>
  <si>
    <t>Delta circolante</t>
  </si>
  <si>
    <t>QUADRATURA</t>
  </si>
  <si>
    <t>STATO PATRIMONIALE</t>
  </si>
  <si>
    <t>CONTO ECONOMICO</t>
  </si>
  <si>
    <t>CASH FLOW</t>
  </si>
  <si>
    <t>Inc.%</t>
  </si>
  <si>
    <t>Var %</t>
  </si>
  <si>
    <t>Inc. %</t>
  </si>
  <si>
    <t>n.a.</t>
  </si>
  <si>
    <t>Oneri  Finanziari</t>
  </si>
  <si>
    <t>Accantonamenti</t>
  </si>
  <si>
    <t>ok</t>
  </si>
  <si>
    <t>no</t>
  </si>
  <si>
    <t>(Consumi)</t>
  </si>
  <si>
    <t>Margine di Contribuzione lordo</t>
  </si>
  <si>
    <t>Costi di produzione</t>
  </si>
  <si>
    <t>Costi  G&amp;A</t>
  </si>
  <si>
    <t>Altri costi diversi (acc.ti)</t>
  </si>
  <si>
    <t>Totale costi operativi</t>
  </si>
  <si>
    <t>Ammortamenti imm. Immateriali</t>
  </si>
  <si>
    <t>Ammortamenti imm. materiali</t>
  </si>
  <si>
    <t>Reddito  Operativo</t>
  </si>
  <si>
    <t>Oneri /Proventi Finanziari</t>
  </si>
  <si>
    <t>Oneri / Proventi Straordinari</t>
  </si>
  <si>
    <t>Risultato  Ante Imposte</t>
  </si>
  <si>
    <t>Altri oneri/proventi</t>
  </si>
  <si>
    <t>Imposte d'esercizio</t>
  </si>
  <si>
    <t>Imposte differite/anticipate</t>
  </si>
  <si>
    <t>Risultato di terzi</t>
  </si>
  <si>
    <t>Risultato  Netto</t>
  </si>
  <si>
    <t>Costo del personale prof.le</t>
  </si>
  <si>
    <t>Altri Costi del Personale</t>
  </si>
  <si>
    <t>Costo del venduto:</t>
  </si>
  <si>
    <t xml:space="preserve"> + acquisti</t>
  </si>
  <si>
    <t xml:space="preserve"> ( Rimanenze iniziali</t>
  </si>
  <si>
    <t xml:space="preserve"> - Rimanenze finali )</t>
  </si>
  <si>
    <t>Gross Margin - margine lordo</t>
  </si>
  <si>
    <t>Costi commerciali netti - variabili</t>
  </si>
  <si>
    <t>Altri costi diretti - variabili</t>
  </si>
  <si>
    <t>EBITDA</t>
  </si>
  <si>
    <t>EBIT</t>
  </si>
  <si>
    <t>EBT - risultato ante imposte</t>
  </si>
  <si>
    <t>Risultato Netto</t>
  </si>
  <si>
    <t>Altri Accantonamenti rettif.</t>
  </si>
  <si>
    <t>Costi commerciali</t>
  </si>
  <si>
    <t>Margine di contribuzione</t>
  </si>
  <si>
    <t>(Oneri)/Proventi  Finanziari</t>
  </si>
  <si>
    <t>(Oneri)/Proventi Straordinari</t>
  </si>
  <si>
    <t>Altri costi di struttura</t>
  </si>
  <si>
    <t>Fornitori (-)</t>
  </si>
  <si>
    <t>Altre poste Attive/(Passive)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</si>
</sst>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;;;"/>
    <numFmt numFmtId="189" formatCode="#,##0.00;[Red]\(#,##0.00\)"/>
    <numFmt numFmtId="190" formatCode="#,##0.00;\(#,##0.00\)"/>
    <numFmt numFmtId="191" formatCode="#,##0;\(#,##0\)"/>
    <numFmt numFmtId="192" formatCode="#,##0.000;[Red]\(#,##0.000\)"/>
    <numFmt numFmtId="193" formatCode="0.0"/>
    <numFmt numFmtId="194" formatCode="General_)"/>
    <numFmt numFmtId="195" formatCode="_(* #,##0.0_);_(* \(#,##0.0\);_(* &quot;-&quot;_);_(@_)"/>
    <numFmt numFmtId="196" formatCode="_(* #,##0.00_);_(* \(#,##0.00\);_(* &quot;-&quot;_);_(@_)"/>
    <numFmt numFmtId="197" formatCode="_(* #,##0.000_);_(* \(#,##0.000\);_(* &quot;-&quot;_);_(@_)"/>
    <numFmt numFmtId="198" formatCode="_(* #,##0.0000_);_(* \(#,##0.0000\);_(* &quot;-&quot;_);_(@_)"/>
    <numFmt numFmtId="199" formatCode="_(* #,##0.00000_);_(* \(#,##0.00000\);_(* &quot;-&quot;_);_(@_)"/>
    <numFmt numFmtId="200" formatCode="_(* #,##0.000000_);_(* \(#,##0.000000\);_(* &quot;-&quot;_);_(@_)"/>
    <numFmt numFmtId="201" formatCode="_(* #,##0.0000000_);_(* \(#,##0.0000000\);_(* &quot;-&quot;_);_(@_)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_-* #,##0.0_-;\-* #,##0.0_-;_-* &quot;-&quot;_-;_-@_-"/>
    <numFmt numFmtId="208" formatCode="_-* #,##0.0_-;\-* #,##0.0_-;_-* &quot;-&quot;?_-;_-@_-"/>
    <numFmt numFmtId="209" formatCode="_-* #,##0.00_-;\-* #,##0.00_-;_-* &quot;-&quot;_-;_-@_-"/>
    <numFmt numFmtId="210" formatCode="_-* #,##0.000_-;\-* #,##0.000_-;_-* &quot;-&quot;_-;_-@_-"/>
    <numFmt numFmtId="211" formatCode="_-* #,##0.0_-;\-* #,##0.0_-;_-* &quot;-&quot;??_-;_-@_-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(* #,##0.0000000_);_(* \(#,##0.0000000\);_(* &quot;-&quot;??_);_(@_)"/>
    <numFmt numFmtId="217" formatCode="_(* #,##0.00000000_);_(* \(#,##0.00000000\);_(* &quot;-&quot;??_);_(@_)"/>
    <numFmt numFmtId="218" formatCode="_(* #,##0.000000000_);_(* \(#,##0.000000000\);_(* &quot;-&quot;??_);_(@_)"/>
    <numFmt numFmtId="219" formatCode="_(* #,##0.0000000000_);_(* \(#,##0.0000000000\);_(* &quot;-&quot;??_);_(@_)"/>
    <numFmt numFmtId="220" formatCode="_(* #,##0.00000000000_);_(* \(#,##0.00000000000\);_(* &quot;-&quot;??_);_(@_)"/>
    <numFmt numFmtId="221" formatCode="_(* #,##0.000000000000_);_(* \(#,##0.000000000000\);_(* &quot;-&quot;??_);_(@_)"/>
    <numFmt numFmtId="222" formatCode="_(* #,##0.0000000000000_);_(* \(#,##0.0000000000000\);_(* &quot;-&quot;??_);_(@_)"/>
    <numFmt numFmtId="223" formatCode="0.0000000"/>
    <numFmt numFmtId="224" formatCode="0.000000"/>
    <numFmt numFmtId="225" formatCode="0.00000"/>
    <numFmt numFmtId="226" formatCode="0.0000"/>
    <numFmt numFmtId="227" formatCode="0.000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85" fontId="0" fillId="0" borderId="0" xfId="15" applyNumberFormat="1" applyBorder="1" applyAlignment="1">
      <alignment/>
    </xf>
    <xf numFmtId="185" fontId="0" fillId="0" borderId="1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right"/>
    </xf>
    <xf numFmtId="185" fontId="0" fillId="0" borderId="0" xfId="15" applyNumberFormat="1" applyFont="1" applyBorder="1" applyAlignment="1">
      <alignment/>
    </xf>
    <xf numFmtId="185" fontId="0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 quotePrefix="1">
      <alignment horizontal="right"/>
    </xf>
    <xf numFmtId="185" fontId="2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1" xfId="15" applyNumberFormat="1" applyFont="1" applyBorder="1" applyAlignment="1" quotePrefix="1">
      <alignment horizontal="right"/>
    </xf>
    <xf numFmtId="185" fontId="2" fillId="0" borderId="4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2" fillId="0" borderId="2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6" xfId="15" applyNumberFormat="1" applyBorder="1" applyAlignment="1">
      <alignment/>
    </xf>
    <xf numFmtId="185" fontId="0" fillId="0" borderId="6" xfId="15" applyNumberFormat="1" applyFont="1" applyBorder="1" applyAlignment="1">
      <alignment/>
    </xf>
    <xf numFmtId="185" fontId="2" fillId="0" borderId="1" xfId="15" applyNumberFormat="1" applyFont="1" applyBorder="1" applyAlignment="1" quotePrefix="1">
      <alignment horizontal="left"/>
    </xf>
    <xf numFmtId="185" fontId="2" fillId="0" borderId="0" xfId="15" applyNumberFormat="1" applyFont="1" applyBorder="1" applyAlignment="1">
      <alignment/>
    </xf>
    <xf numFmtId="185" fontId="2" fillId="0" borderId="0" xfId="15" applyNumberFormat="1" applyFont="1" applyBorder="1" applyAlignment="1" quotePrefix="1">
      <alignment horizontal="right"/>
    </xf>
    <xf numFmtId="185" fontId="0" fillId="0" borderId="3" xfId="15" applyNumberFormat="1" applyBorder="1" applyAlignment="1">
      <alignment/>
    </xf>
    <xf numFmtId="185" fontId="0" fillId="0" borderId="7" xfId="15" applyNumberFormat="1" applyBorder="1" applyAlignment="1">
      <alignment/>
    </xf>
    <xf numFmtId="185" fontId="0" fillId="0" borderId="0" xfId="15" applyNumberFormat="1" applyFont="1" applyAlignment="1">
      <alignment/>
    </xf>
    <xf numFmtId="185" fontId="1" fillId="0" borderId="1" xfId="15" applyNumberFormat="1" applyFont="1" applyBorder="1" applyAlignment="1" quotePrefix="1">
      <alignment horizontal="right"/>
    </xf>
    <xf numFmtId="185" fontId="3" fillId="0" borderId="0" xfId="15" applyNumberFormat="1" applyFont="1" applyBorder="1" applyAlignment="1">
      <alignment horizontal="left"/>
    </xf>
    <xf numFmtId="185" fontId="0" fillId="0" borderId="6" xfId="15" applyNumberFormat="1" applyFont="1" applyBorder="1" applyAlignment="1" quotePrefix="1">
      <alignment horizontal="right"/>
    </xf>
    <xf numFmtId="185" fontId="0" fillId="0" borderId="7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3" fillId="0" borderId="9" xfId="15" applyNumberFormat="1" applyFont="1" applyBorder="1" applyAlignment="1">
      <alignment horizontal="left"/>
    </xf>
    <xf numFmtId="185" fontId="1" fillId="0" borderId="10" xfId="15" applyNumberFormat="1" applyFont="1" applyBorder="1" applyAlignment="1" quotePrefix="1">
      <alignment horizontal="right"/>
    </xf>
    <xf numFmtId="185" fontId="1" fillId="0" borderId="11" xfId="15" applyNumberFormat="1" applyFont="1" applyBorder="1" applyAlignment="1" quotePrefix="1">
      <alignment horizontal="right"/>
    </xf>
    <xf numFmtId="185" fontId="0" fillId="0" borderId="12" xfId="15" applyNumberFormat="1" applyFont="1" applyBorder="1" applyAlignment="1" quotePrefix="1">
      <alignment horizontal="right"/>
    </xf>
    <xf numFmtId="185" fontId="1" fillId="0" borderId="13" xfId="15" applyNumberFormat="1" applyFont="1" applyBorder="1" applyAlignment="1" quotePrefix="1">
      <alignment horizontal="right"/>
    </xf>
    <xf numFmtId="185" fontId="0" fillId="0" borderId="3" xfId="15" applyNumberFormat="1" applyFont="1" applyBorder="1" applyAlignment="1" quotePrefix="1">
      <alignment horizontal="right"/>
    </xf>
    <xf numFmtId="0" fontId="2" fillId="2" borderId="12" xfId="0" applyFont="1" applyFill="1" applyBorder="1" applyAlignment="1">
      <alignment/>
    </xf>
    <xf numFmtId="185" fontId="0" fillId="2" borderId="12" xfId="15" applyNumberFormat="1" applyFont="1" applyFill="1" applyBorder="1" applyAlignment="1">
      <alignment/>
    </xf>
    <xf numFmtId="185" fontId="0" fillId="2" borderId="12" xfId="15" applyNumberFormat="1" applyFill="1" applyBorder="1" applyAlignment="1">
      <alignment/>
    </xf>
    <xf numFmtId="185" fontId="0" fillId="2" borderId="14" xfId="15" applyNumberFormat="1" applyFill="1" applyBorder="1" applyAlignment="1">
      <alignment/>
    </xf>
    <xf numFmtId="185" fontId="0" fillId="2" borderId="12" xfId="15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85" fontId="0" fillId="2" borderId="2" xfId="15" applyNumberFormat="1" applyFont="1" applyFill="1" applyBorder="1" applyAlignment="1">
      <alignment/>
    </xf>
    <xf numFmtId="185" fontId="1" fillId="2" borderId="15" xfId="15" applyNumberFormat="1" applyFont="1" applyFill="1" applyBorder="1" applyAlignment="1">
      <alignment/>
    </xf>
    <xf numFmtId="185" fontId="1" fillId="2" borderId="16" xfId="15" applyNumberFormat="1" applyFont="1" applyFill="1" applyBorder="1" applyAlignment="1">
      <alignment/>
    </xf>
    <xf numFmtId="185" fontId="1" fillId="2" borderId="17" xfId="15" applyNumberFormat="1" applyFont="1" applyFill="1" applyBorder="1" applyAlignment="1">
      <alignment/>
    </xf>
    <xf numFmtId="185" fontId="1" fillId="2" borderId="18" xfId="15" applyNumberFormat="1" applyFont="1" applyFill="1" applyBorder="1" applyAlignment="1">
      <alignment/>
    </xf>
    <xf numFmtId="185" fontId="1" fillId="2" borderId="8" xfId="15" applyNumberFormat="1" applyFont="1" applyFill="1" applyBorder="1" applyAlignment="1">
      <alignment/>
    </xf>
    <xf numFmtId="185" fontId="1" fillId="2" borderId="12" xfId="15" applyNumberFormat="1" applyFont="1" applyFill="1" applyBorder="1" applyAlignment="1" quotePrefix="1">
      <alignment horizontal="right"/>
    </xf>
    <xf numFmtId="185" fontId="1" fillId="2" borderId="8" xfId="15" applyNumberFormat="1" applyFont="1" applyFill="1" applyBorder="1" applyAlignment="1">
      <alignment/>
    </xf>
    <xf numFmtId="185" fontId="1" fillId="2" borderId="12" xfId="15" applyNumberFormat="1" applyFont="1" applyFill="1" applyBorder="1" applyAlignment="1" quotePrefix="1">
      <alignment horizontal="right"/>
    </xf>
    <xf numFmtId="185" fontId="1" fillId="2" borderId="19" xfId="15" applyNumberFormat="1" applyFont="1" applyFill="1" applyBorder="1" applyAlignment="1" quotePrefix="1">
      <alignment horizontal="right"/>
    </xf>
    <xf numFmtId="185" fontId="1" fillId="2" borderId="14" xfId="15" applyNumberFormat="1" applyFont="1" applyFill="1" applyBorder="1" applyAlignment="1" quotePrefix="1">
      <alignment horizontal="right"/>
    </xf>
    <xf numFmtId="185" fontId="2" fillId="2" borderId="12" xfId="15" applyNumberFormat="1" applyFont="1" applyFill="1" applyBorder="1" applyAlignment="1">
      <alignment/>
    </xf>
    <xf numFmtId="185" fontId="3" fillId="2" borderId="2" xfId="15" applyNumberFormat="1" applyFont="1" applyFill="1" applyBorder="1" applyAlignment="1">
      <alignment/>
    </xf>
    <xf numFmtId="185" fontId="1" fillId="2" borderId="20" xfId="15" applyNumberFormat="1" applyFont="1" applyFill="1" applyBorder="1" applyAlignment="1">
      <alignment/>
    </xf>
    <xf numFmtId="185" fontId="3" fillId="2" borderId="16" xfId="15" applyNumberFormat="1" applyFont="1" applyFill="1" applyBorder="1" applyAlignment="1">
      <alignment/>
    </xf>
    <xf numFmtId="185" fontId="1" fillId="2" borderId="16" xfId="15" applyNumberFormat="1" applyFont="1" applyFill="1" applyBorder="1" applyAlignment="1">
      <alignment/>
    </xf>
    <xf numFmtId="185" fontId="0" fillId="0" borderId="1" xfId="15" applyNumberFormat="1" applyFont="1" applyBorder="1" applyAlignment="1">
      <alignment/>
    </xf>
    <xf numFmtId="185" fontId="1" fillId="2" borderId="12" xfId="15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85" fontId="2" fillId="0" borderId="0" xfId="15" applyNumberFormat="1" applyFont="1" applyAlignment="1">
      <alignment wrapText="1"/>
    </xf>
    <xf numFmtId="0" fontId="2" fillId="2" borderId="14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0" fontId="5" fillId="0" borderId="3" xfId="17" applyNumberFormat="1" applyFont="1" applyBorder="1" applyAlignment="1">
      <alignment/>
    </xf>
    <xf numFmtId="10" fontId="5" fillId="0" borderId="1" xfId="17" applyNumberFormat="1" applyFont="1" applyBorder="1" applyAlignment="1">
      <alignment/>
    </xf>
    <xf numFmtId="10" fontId="5" fillId="2" borderId="12" xfId="17" applyNumberFormat="1" applyFont="1" applyFill="1" applyBorder="1" applyAlignment="1">
      <alignment/>
    </xf>
    <xf numFmtId="0" fontId="2" fillId="2" borderId="19" xfId="0" applyFont="1" applyFill="1" applyBorder="1" applyAlignment="1">
      <alignment horizontal="right"/>
    </xf>
    <xf numFmtId="10" fontId="5" fillId="2" borderId="16" xfId="17" applyNumberFormat="1" applyFont="1" applyFill="1" applyBorder="1" applyAlignment="1">
      <alignment/>
    </xf>
    <xf numFmtId="0" fontId="2" fillId="2" borderId="21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185" fontId="0" fillId="2" borderId="8" xfId="15" applyNumberFormat="1" applyFont="1" applyFill="1" applyBorder="1" applyAlignment="1">
      <alignment/>
    </xf>
    <xf numFmtId="185" fontId="1" fillId="2" borderId="5" xfId="15" applyNumberFormat="1" applyFont="1" applyFill="1" applyBorder="1" applyAlignment="1">
      <alignment/>
    </xf>
    <xf numFmtId="185" fontId="1" fillId="2" borderId="15" xfId="15" applyNumberFormat="1" applyFont="1" applyFill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2" borderId="14" xfId="15" applyNumberFormat="1" applyFont="1" applyFill="1" applyBorder="1" applyAlignment="1">
      <alignment/>
    </xf>
    <xf numFmtId="185" fontId="0" fillId="0" borderId="20" xfId="15" applyNumberFormat="1" applyFont="1" applyBorder="1" applyAlignment="1">
      <alignment/>
    </xf>
    <xf numFmtId="185" fontId="1" fillId="2" borderId="18" xfId="15" applyNumberFormat="1" applyFont="1" applyFill="1" applyBorder="1" applyAlignment="1">
      <alignment/>
    </xf>
    <xf numFmtId="10" fontId="0" fillId="0" borderId="3" xfId="17" applyNumberFormat="1" applyFont="1" applyBorder="1" applyAlignment="1">
      <alignment/>
    </xf>
    <xf numFmtId="10" fontId="0" fillId="0" borderId="1" xfId="17" applyNumberFormat="1" applyFont="1" applyBorder="1" applyAlignment="1">
      <alignment/>
    </xf>
    <xf numFmtId="185" fontId="0" fillId="0" borderId="2" xfId="15" applyNumberFormat="1" applyBorder="1" applyAlignment="1">
      <alignment/>
    </xf>
    <xf numFmtId="10" fontId="0" fillId="2" borderId="12" xfId="17" applyNumberFormat="1" applyFont="1" applyFill="1" applyBorder="1" applyAlignment="1">
      <alignment/>
    </xf>
    <xf numFmtId="10" fontId="1" fillId="2" borderId="5" xfId="17" applyNumberFormat="1" applyFont="1" applyFill="1" applyBorder="1" applyAlignment="1">
      <alignment/>
    </xf>
    <xf numFmtId="10" fontId="1" fillId="2" borderId="15" xfId="17" applyNumberFormat="1" applyFont="1" applyFill="1" applyBorder="1" applyAlignment="1">
      <alignment/>
    </xf>
    <xf numFmtId="185" fontId="0" fillId="2" borderId="21" xfId="15" applyNumberFormat="1" applyFill="1" applyBorder="1" applyAlignment="1">
      <alignment/>
    </xf>
    <xf numFmtId="185" fontId="2" fillId="2" borderId="22" xfId="15" applyNumberFormat="1" applyFont="1" applyFill="1" applyBorder="1" applyAlignment="1">
      <alignment horizontal="center"/>
    </xf>
    <xf numFmtId="185" fontId="0" fillId="3" borderId="1" xfId="15" applyNumberFormat="1" applyFont="1" applyFill="1" applyBorder="1" applyAlignment="1">
      <alignment/>
    </xf>
    <xf numFmtId="185" fontId="0" fillId="0" borderId="1" xfId="15" applyNumberFormat="1" applyFill="1" applyBorder="1" applyAlignment="1">
      <alignment/>
    </xf>
    <xf numFmtId="185" fontId="0" fillId="0" borderId="1" xfId="15" applyNumberFormat="1" applyFont="1" applyFill="1" applyBorder="1" applyAlignment="1">
      <alignment/>
    </xf>
    <xf numFmtId="10" fontId="5" fillId="2" borderId="12" xfId="17" applyNumberFormat="1" applyFont="1" applyFill="1" applyBorder="1" applyAlignment="1">
      <alignment horizontal="center"/>
    </xf>
    <xf numFmtId="185" fontId="0" fillId="0" borderId="1" xfId="15" applyNumberFormat="1" applyFont="1" applyFill="1" applyBorder="1" applyAlignment="1">
      <alignment/>
    </xf>
    <xf numFmtId="10" fontId="0" fillId="2" borderId="12" xfId="17" applyNumberFormat="1" applyFont="1" applyFill="1" applyBorder="1" applyAlignment="1">
      <alignment/>
    </xf>
    <xf numFmtId="10" fontId="0" fillId="2" borderId="8" xfId="17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5" fontId="8" fillId="0" borderId="1" xfId="0" applyNumberFormat="1" applyFont="1" applyBorder="1" applyAlignment="1">
      <alignment/>
    </xf>
    <xf numFmtId="185" fontId="2" fillId="2" borderId="14" xfId="15" applyNumberFormat="1" applyFont="1" applyFill="1" applyBorder="1" applyAlignment="1">
      <alignment wrapText="1"/>
    </xf>
    <xf numFmtId="1" fontId="2" fillId="2" borderId="8" xfId="15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0" fontId="5" fillId="0" borderId="1" xfId="17" applyNumberFormat="1" applyFont="1" applyFill="1" applyBorder="1" applyAlignment="1">
      <alignment/>
    </xf>
    <xf numFmtId="10" fontId="5" fillId="0" borderId="1" xfId="1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2" borderId="12" xfId="15" applyNumberFormat="1" applyFont="1" applyFill="1" applyBorder="1" applyAlignment="1">
      <alignment horizontal="center"/>
    </xf>
    <xf numFmtId="185" fontId="1" fillId="2" borderId="8" xfId="15" applyNumberFormat="1" applyFont="1" applyFill="1" applyBorder="1" applyAlignment="1" quotePrefix="1">
      <alignment horizontal="center"/>
    </xf>
    <xf numFmtId="185" fontId="1" fillId="2" borderId="19" xfId="15" applyNumberFormat="1" applyFont="1" applyFill="1" applyBorder="1" applyAlignment="1" quotePrefix="1">
      <alignment horizontal="center"/>
    </xf>
    <xf numFmtId="185" fontId="1" fillId="2" borderId="14" xfId="15" applyNumberFormat="1" applyFont="1" applyFill="1" applyBorder="1" applyAlignment="1" quotePrefix="1">
      <alignment horizontal="center"/>
    </xf>
    <xf numFmtId="185" fontId="2" fillId="2" borderId="8" xfId="15" applyNumberFormat="1" applyFont="1" applyFill="1" applyBorder="1" applyAlignment="1">
      <alignment horizontal="center"/>
    </xf>
    <xf numFmtId="185" fontId="2" fillId="2" borderId="19" xfId="15" applyNumberFormat="1" applyFont="1" applyFill="1" applyBorder="1" applyAlignment="1">
      <alignment horizontal="center"/>
    </xf>
    <xf numFmtId="185" fontId="2" fillId="2" borderId="14" xfId="15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pane xSplit="1" ySplit="5" topLeftCell="B1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0" sqref="A10"/>
    </sheetView>
  </sheetViews>
  <sheetFormatPr defaultColWidth="9.00390625" defaultRowHeight="15.75"/>
  <cols>
    <col min="1" max="1" width="28.375" style="0" customWidth="1"/>
    <col min="2" max="3" width="13.00390625" style="0" customWidth="1"/>
    <col min="4" max="5" width="13.50390625" style="0" customWidth="1"/>
    <col min="6" max="7" width="10.875" style="0" customWidth="1"/>
    <col min="8" max="8" width="11.625" style="0" customWidth="1"/>
    <col min="9" max="9" width="11.50390625" style="0" customWidth="1"/>
    <col min="10" max="10" width="11.625" style="0" customWidth="1"/>
    <col min="11" max="11" width="11.50390625" style="0" customWidth="1"/>
  </cols>
  <sheetData>
    <row r="1" spans="1:10" ht="15.75">
      <c r="A1" s="17"/>
      <c r="B1" s="18"/>
      <c r="C1" s="18"/>
      <c r="D1" s="18"/>
      <c r="E1" s="18"/>
      <c r="F1" s="18"/>
      <c r="G1" s="18"/>
      <c r="H1" s="18"/>
      <c r="J1" s="18"/>
    </row>
    <row r="2" spans="1:9" ht="15.75">
      <c r="A2" s="121" t="s">
        <v>53</v>
      </c>
      <c r="B2" s="122"/>
      <c r="C2" s="122"/>
      <c r="D2" s="122"/>
      <c r="E2" s="122"/>
      <c r="F2" s="122"/>
      <c r="G2" s="122"/>
      <c r="H2" s="122"/>
      <c r="I2" s="123"/>
    </row>
    <row r="3" spans="1:10" ht="15.75">
      <c r="A3" s="17"/>
      <c r="B3" s="18"/>
      <c r="C3" s="18"/>
      <c r="D3" s="18"/>
      <c r="E3" s="18"/>
      <c r="F3" s="18"/>
      <c r="G3" s="18"/>
      <c r="H3" s="18"/>
      <c r="J3" s="18"/>
    </row>
    <row r="4" spans="1:11" s="74" customFormat="1" ht="17.25" customHeight="1">
      <c r="A4" s="75"/>
      <c r="B4" s="111">
        <v>2007</v>
      </c>
      <c r="C4" s="110"/>
      <c r="D4" s="111">
        <v>2008</v>
      </c>
      <c r="E4" s="110"/>
      <c r="F4" s="111">
        <v>2009</v>
      </c>
      <c r="G4" s="110"/>
      <c r="H4" s="111">
        <v>2010</v>
      </c>
      <c r="I4" s="110"/>
      <c r="J4" s="111">
        <v>2011</v>
      </c>
      <c r="K4" s="110"/>
    </row>
    <row r="5" spans="1:11" ht="15.75">
      <c r="A5" s="20"/>
      <c r="B5" s="99"/>
      <c r="C5" s="100" t="s">
        <v>58</v>
      </c>
      <c r="D5" s="99"/>
      <c r="E5" s="100" t="s">
        <v>58</v>
      </c>
      <c r="F5" s="99"/>
      <c r="G5" s="100" t="s">
        <v>58</v>
      </c>
      <c r="H5" s="99"/>
      <c r="I5" s="100" t="s">
        <v>58</v>
      </c>
      <c r="J5" s="99"/>
      <c r="K5" s="100" t="s">
        <v>58</v>
      </c>
    </row>
    <row r="6" spans="1:11" ht="15.75">
      <c r="A6" s="21" t="s">
        <v>12</v>
      </c>
      <c r="B6" s="3">
        <v>110008</v>
      </c>
      <c r="C6" s="93">
        <v>1.0584714858896769</v>
      </c>
      <c r="D6" s="89">
        <v>117534.24657534246</v>
      </c>
      <c r="E6" s="93">
        <v>1.1405743766686745</v>
      </c>
      <c r="F6" s="2">
        <v>147057.53424657535</v>
      </c>
      <c r="G6" s="93">
        <v>1.2500183092816122</v>
      </c>
      <c r="H6" s="2">
        <v>177928.76712328766</v>
      </c>
      <c r="I6" s="93">
        <v>1.338263709864866</v>
      </c>
      <c r="J6" s="2">
        <v>177928.76712328766</v>
      </c>
      <c r="K6" s="93">
        <v>1.338263709864866</v>
      </c>
    </row>
    <row r="7" spans="1:11" ht="15.75">
      <c r="A7" s="21" t="s">
        <v>13</v>
      </c>
      <c r="B7" s="3">
        <v>43431</v>
      </c>
      <c r="C7" s="94">
        <v>0.4178830185411475</v>
      </c>
      <c r="D7" s="89">
        <v>44168.767123287675</v>
      </c>
      <c r="E7" s="94">
        <v>0.42862200165272035</v>
      </c>
      <c r="F7" s="2">
        <v>53687.67123287672</v>
      </c>
      <c r="G7" s="94">
        <v>0.4563558906901124</v>
      </c>
      <c r="H7" s="2">
        <v>63859.623013698634</v>
      </c>
      <c r="I7" s="94">
        <v>0.4803102802688886</v>
      </c>
      <c r="J7" s="2">
        <v>63859.623013698634</v>
      </c>
      <c r="K7" s="94">
        <v>0.4803102802688886</v>
      </c>
    </row>
    <row r="8" spans="1:11" ht="15.75">
      <c r="A8" s="21" t="s">
        <v>100</v>
      </c>
      <c r="B8" s="3">
        <v>-55152</v>
      </c>
      <c r="C8" s="94">
        <v>-0.5306597646515476</v>
      </c>
      <c r="D8" s="89">
        <v>-63768.65753424659</v>
      </c>
      <c r="E8" s="94">
        <v>-0.618823014886115</v>
      </c>
      <c r="F8" s="2">
        <v>-88584.6575342466</v>
      </c>
      <c r="G8" s="94">
        <v>-0.7529872196386855</v>
      </c>
      <c r="H8" s="2">
        <v>-112894.69068493153</v>
      </c>
      <c r="I8" s="94">
        <v>-0.8491199597610711</v>
      </c>
      <c r="J8" s="2">
        <v>-112894.69068493153</v>
      </c>
      <c r="K8" s="94">
        <v>-0.8491199597610711</v>
      </c>
    </row>
    <row r="9" spans="1:11" ht="15.75">
      <c r="A9" s="21" t="s">
        <v>101</v>
      </c>
      <c r="B9" s="34">
        <v>-1028</v>
      </c>
      <c r="C9" s="94">
        <v>-0.009891177800656204</v>
      </c>
      <c r="D9" s="28">
        <v>-1024.3116397589336</v>
      </c>
      <c r="E9" s="94">
        <v>-0.00994011229981043</v>
      </c>
      <c r="F9" s="4">
        <v>-1173.1057341018773</v>
      </c>
      <c r="G9" s="94">
        <v>-0.009971632217713064</v>
      </c>
      <c r="H9" s="4">
        <v>-1348.120535133968</v>
      </c>
      <c r="I9" s="94">
        <v>-0.010139680153256472</v>
      </c>
      <c r="J9" s="4">
        <v>-1348.120535133968</v>
      </c>
      <c r="K9" s="94">
        <v>-0.010139680153256472</v>
      </c>
    </row>
    <row r="10" spans="1:11" ht="15.75">
      <c r="A10" s="66" t="s">
        <v>14</v>
      </c>
      <c r="B10" s="86">
        <v>97259</v>
      </c>
      <c r="C10" s="96">
        <v>0.9358035619786205</v>
      </c>
      <c r="D10" s="90">
        <v>96910.04452462462</v>
      </c>
      <c r="E10" s="96">
        <v>0.9404332511354693</v>
      </c>
      <c r="F10" s="53">
        <v>110987.4422111036</v>
      </c>
      <c r="G10" s="96">
        <v>0.9434153481153259</v>
      </c>
      <c r="H10" s="53">
        <v>127545.5789169208</v>
      </c>
      <c r="I10" s="96">
        <v>0.9593143502194271</v>
      </c>
      <c r="J10" s="53">
        <v>127545.5789169208</v>
      </c>
      <c r="K10" s="96">
        <v>0.9593143502194271</v>
      </c>
    </row>
    <row r="11" spans="1:11" ht="15.75">
      <c r="A11" s="23"/>
      <c r="B11" s="7"/>
      <c r="C11" s="8"/>
      <c r="D11" s="29"/>
      <c r="E11" s="8"/>
      <c r="F11" s="7"/>
      <c r="G11" s="8"/>
      <c r="H11" s="8"/>
      <c r="I11" s="8"/>
      <c r="J11" s="8"/>
      <c r="K11" s="8"/>
    </row>
    <row r="12" spans="1:11" ht="15.75">
      <c r="A12" s="21" t="s">
        <v>15</v>
      </c>
      <c r="B12" s="7">
        <v>2852</v>
      </c>
      <c r="C12" s="94">
        <v>0.027441283159018965</v>
      </c>
      <c r="D12" s="29">
        <v>2734.323</v>
      </c>
      <c r="E12" s="94">
        <v>0.02653438331556117</v>
      </c>
      <c r="F12" s="8">
        <v>2422.9979999999996</v>
      </c>
      <c r="G12" s="94">
        <v>0.020595965238165016</v>
      </c>
      <c r="H12" s="8">
        <v>2259.173</v>
      </c>
      <c r="I12" s="94">
        <v>0.016992020397194302</v>
      </c>
      <c r="J12" s="8">
        <v>2259.173</v>
      </c>
      <c r="K12" s="94">
        <v>0.016992020397194302</v>
      </c>
    </row>
    <row r="13" spans="1:11" ht="15.75">
      <c r="A13" s="21" t="s">
        <v>16</v>
      </c>
      <c r="B13" s="7">
        <v>3205</v>
      </c>
      <c r="C13" s="94">
        <v>0.030837767364886318</v>
      </c>
      <c r="D13" s="29">
        <v>2788.929</v>
      </c>
      <c r="E13" s="94">
        <v>0.02706429018293914</v>
      </c>
      <c r="F13" s="8">
        <v>3618.864</v>
      </c>
      <c r="G13" s="94">
        <v>0.03076106424588333</v>
      </c>
      <c r="H13" s="8">
        <v>2535.185</v>
      </c>
      <c r="I13" s="94">
        <v>0.019068001977122176</v>
      </c>
      <c r="J13" s="8">
        <v>2535.185</v>
      </c>
      <c r="K13" s="94">
        <v>0.019068001977122176</v>
      </c>
    </row>
    <row r="14" spans="1:11" ht="15.75">
      <c r="A14" s="21" t="s">
        <v>17</v>
      </c>
      <c r="B14" s="7">
        <v>615</v>
      </c>
      <c r="C14" s="94">
        <v>0.005917387497474286</v>
      </c>
      <c r="D14" s="29">
        <v>615</v>
      </c>
      <c r="E14" s="94">
        <v>0.005968075366030319</v>
      </c>
      <c r="F14" s="8">
        <v>615</v>
      </c>
      <c r="G14" s="94">
        <v>0.005227622400625789</v>
      </c>
      <c r="H14" s="8">
        <v>615</v>
      </c>
      <c r="I14" s="94">
        <v>0.004625627406256403</v>
      </c>
      <c r="J14" s="8">
        <v>615</v>
      </c>
      <c r="K14" s="94">
        <v>0.004625627406256403</v>
      </c>
    </row>
    <row r="15" spans="1:11" ht="15.75">
      <c r="A15" s="66" t="s">
        <v>47</v>
      </c>
      <c r="B15" s="86">
        <v>6672</v>
      </c>
      <c r="C15" s="106">
        <v>0.06419643802137957</v>
      </c>
      <c r="D15" s="90">
        <v>6138.252</v>
      </c>
      <c r="E15" s="107">
        <v>0.05956674886453064</v>
      </c>
      <c r="F15" s="53">
        <v>6656.861999999999</v>
      </c>
      <c r="G15" s="107">
        <v>0.056584651884674125</v>
      </c>
      <c r="H15" s="53">
        <v>5409.358</v>
      </c>
      <c r="I15" s="107">
        <v>0.04068564978057288</v>
      </c>
      <c r="J15" s="53">
        <v>5409.358</v>
      </c>
      <c r="K15" s="107">
        <v>0.04068564978057288</v>
      </c>
    </row>
    <row r="16" spans="1:11" ht="16.5" thickBot="1">
      <c r="A16" s="24"/>
      <c r="B16" s="25"/>
      <c r="C16" s="95"/>
      <c r="D16" s="91"/>
      <c r="E16" s="95"/>
      <c r="F16" s="27"/>
      <c r="G16" s="95"/>
      <c r="H16" s="26"/>
      <c r="I16" s="95"/>
      <c r="J16" s="26"/>
      <c r="K16" s="95"/>
    </row>
    <row r="17" spans="1:11" ht="17.25" thickBot="1" thickTop="1">
      <c r="A17" s="67" t="s">
        <v>18</v>
      </c>
      <c r="B17" s="87">
        <v>103931</v>
      </c>
      <c r="C17" s="97">
        <v>1</v>
      </c>
      <c r="D17" s="68">
        <v>103048.29652462463</v>
      </c>
      <c r="E17" s="97">
        <v>1</v>
      </c>
      <c r="F17" s="68">
        <v>117644.30421110359</v>
      </c>
      <c r="G17" s="97">
        <v>1</v>
      </c>
      <c r="H17" s="68">
        <v>132954.9369169208</v>
      </c>
      <c r="I17" s="97">
        <v>1</v>
      </c>
      <c r="J17" s="68">
        <v>132954.9369169208</v>
      </c>
      <c r="K17" s="97">
        <v>1</v>
      </c>
    </row>
    <row r="18" spans="1:11" ht="16.5" thickTop="1">
      <c r="A18" s="21"/>
      <c r="B18" s="1"/>
      <c r="C18" s="4"/>
      <c r="D18" s="89"/>
      <c r="E18" s="4"/>
      <c r="F18" s="2"/>
      <c r="G18" s="4"/>
      <c r="H18" s="2"/>
      <c r="I18" s="4"/>
      <c r="J18" s="2"/>
      <c r="K18" s="4"/>
    </row>
    <row r="19" spans="1:11" ht="15.75">
      <c r="A19" s="21" t="s">
        <v>19</v>
      </c>
      <c r="B19" s="1">
        <v>353</v>
      </c>
      <c r="C19" s="94">
        <v>0.0033964842058673544</v>
      </c>
      <c r="D19" s="28">
        <v>353</v>
      </c>
      <c r="E19" s="94">
        <v>0.0034255782182255326</v>
      </c>
      <c r="F19" s="28">
        <v>353</v>
      </c>
      <c r="G19" s="94">
        <v>0.003000570255968949</v>
      </c>
      <c r="H19" s="28">
        <v>353</v>
      </c>
      <c r="I19" s="94">
        <v>0.002655034917737415</v>
      </c>
      <c r="J19" s="28">
        <v>353</v>
      </c>
      <c r="K19" s="94">
        <v>0.002655034917737415</v>
      </c>
    </row>
    <row r="20" spans="1:11" ht="15.75">
      <c r="A20" s="21" t="s">
        <v>20</v>
      </c>
      <c r="B20" s="1">
        <v>0</v>
      </c>
      <c r="C20" s="94">
        <v>0</v>
      </c>
      <c r="D20" s="28">
        <v>0</v>
      </c>
      <c r="E20" s="94">
        <v>0</v>
      </c>
      <c r="F20" s="28">
        <v>0</v>
      </c>
      <c r="G20" s="94">
        <v>0</v>
      </c>
      <c r="H20" s="28">
        <v>0</v>
      </c>
      <c r="I20" s="94">
        <v>0</v>
      </c>
      <c r="J20" s="28">
        <v>0</v>
      </c>
      <c r="K20" s="94">
        <v>0</v>
      </c>
    </row>
    <row r="21" spans="1:11" ht="15.75">
      <c r="A21" s="21" t="s">
        <v>21</v>
      </c>
      <c r="B21" s="1">
        <v>6052</v>
      </c>
      <c r="C21" s="94">
        <v>0.0582309416824624</v>
      </c>
      <c r="D21" s="28">
        <v>8087</v>
      </c>
      <c r="E21" s="94">
        <v>0.07847776501640194</v>
      </c>
      <c r="F21" s="28">
        <v>12206.689210779994</v>
      </c>
      <c r="G21" s="94">
        <v>0.10375928773292786</v>
      </c>
      <c r="H21" s="28">
        <v>21795.324931419127</v>
      </c>
      <c r="I21" s="94">
        <v>0.1639301663919281</v>
      </c>
      <c r="J21" s="28">
        <v>21795.324931419127</v>
      </c>
      <c r="K21" s="94">
        <v>0.1639301663919281</v>
      </c>
    </row>
    <row r="22" spans="1:11" ht="15.75">
      <c r="A22" s="21" t="s">
        <v>22</v>
      </c>
      <c r="B22" s="34">
        <v>2035</v>
      </c>
      <c r="C22" s="94">
        <v>0.019580298467252313</v>
      </c>
      <c r="D22" s="28">
        <v>4119.689210779993</v>
      </c>
      <c r="E22" s="94">
        <v>0.03997823690171864</v>
      </c>
      <c r="F22" s="4">
        <v>9588.635720639133</v>
      </c>
      <c r="G22" s="94">
        <v>0.08150531200756705</v>
      </c>
      <c r="H22" s="4">
        <v>14189.5932411615</v>
      </c>
      <c r="I22" s="94">
        <v>0.10672483151210935</v>
      </c>
      <c r="J22" s="4">
        <v>14189.5932411615</v>
      </c>
      <c r="K22" s="94">
        <v>0.10672483151210935</v>
      </c>
    </row>
    <row r="23" spans="1:11" ht="15.75">
      <c r="A23" s="66" t="s">
        <v>23</v>
      </c>
      <c r="B23" s="86">
        <v>8440</v>
      </c>
      <c r="C23" s="96">
        <v>0.08120772435558207</v>
      </c>
      <c r="D23" s="90">
        <v>12559.689210779994</v>
      </c>
      <c r="E23" s="96">
        <v>0.12188158013634612</v>
      </c>
      <c r="F23" s="53">
        <v>22148.324931419127</v>
      </c>
      <c r="G23" s="96">
        <v>0.18826516999646387</v>
      </c>
      <c r="H23" s="53">
        <v>36337.91817258063</v>
      </c>
      <c r="I23" s="96">
        <v>0.27331003282177485</v>
      </c>
      <c r="J23" s="53">
        <v>36337.91817258063</v>
      </c>
      <c r="K23" s="96">
        <v>0.27331003282177485</v>
      </c>
    </row>
    <row r="24" spans="1:11" ht="15.75">
      <c r="A24" s="21"/>
      <c r="B24" s="7"/>
      <c r="C24" s="8"/>
      <c r="D24" s="29"/>
      <c r="E24" s="8"/>
      <c r="F24" s="8"/>
      <c r="G24" s="8"/>
      <c r="H24" s="8"/>
      <c r="I24" s="8"/>
      <c r="J24" s="8"/>
      <c r="K24" s="8"/>
    </row>
    <row r="25" spans="1:11" ht="15.75">
      <c r="A25" s="21" t="s">
        <v>24</v>
      </c>
      <c r="B25" s="7">
        <v>84788</v>
      </c>
      <c r="C25" s="94">
        <v>0.8158104896517882</v>
      </c>
      <c r="D25" s="29">
        <v>67024.98028313564</v>
      </c>
      <c r="E25" s="94">
        <v>0.6504229816852839</v>
      </c>
      <c r="F25" s="8">
        <v>71428.92797771787</v>
      </c>
      <c r="G25" s="94">
        <v>0.6071601039821205</v>
      </c>
      <c r="H25" s="8">
        <v>76894.58467964987</v>
      </c>
      <c r="I25" s="94">
        <v>0.5783507289217759</v>
      </c>
      <c r="J25" s="8">
        <v>76894.58467964987</v>
      </c>
      <c r="K25" s="94">
        <v>0.5783507289217759</v>
      </c>
    </row>
    <row r="26" spans="1:11" ht="15.75">
      <c r="A26" s="21" t="s">
        <v>25</v>
      </c>
      <c r="B26" s="7">
        <v>8000</v>
      </c>
      <c r="C26" s="94">
        <v>0.07697414630860859</v>
      </c>
      <c r="D26" s="29">
        <v>20000</v>
      </c>
      <c r="E26" s="94">
        <v>0.19408375174082337</v>
      </c>
      <c r="F26" s="8">
        <v>20000</v>
      </c>
      <c r="G26" s="94">
        <v>0.17000398050815574</v>
      </c>
      <c r="H26" s="8">
        <v>15000</v>
      </c>
      <c r="I26" s="94">
        <v>0.11282018064040007</v>
      </c>
      <c r="J26" s="8">
        <v>15000</v>
      </c>
      <c r="K26" s="94">
        <v>0.11282018064040007</v>
      </c>
    </row>
    <row r="27" spans="1:11" ht="15.75">
      <c r="A27" s="30" t="s">
        <v>48</v>
      </c>
      <c r="B27" s="7">
        <v>902</v>
      </c>
      <c r="C27" s="94">
        <v>0.008678834996295619</v>
      </c>
      <c r="D27" s="29">
        <v>1302</v>
      </c>
      <c r="E27" s="94">
        <v>0.012634852238327603</v>
      </c>
      <c r="F27" s="8">
        <v>1502</v>
      </c>
      <c r="G27" s="94">
        <v>0.012767298936162496</v>
      </c>
      <c r="H27" s="8">
        <v>1702</v>
      </c>
      <c r="I27" s="94">
        <v>0.012801329829997394</v>
      </c>
      <c r="J27" s="8">
        <v>1702</v>
      </c>
      <c r="K27" s="94">
        <v>0.012801329829997394</v>
      </c>
    </row>
    <row r="28" spans="1:11" ht="15.75">
      <c r="A28" s="21" t="s">
        <v>26</v>
      </c>
      <c r="B28" s="7">
        <v>1801</v>
      </c>
      <c r="C28" s="94">
        <v>0.01732880468772551</v>
      </c>
      <c r="D28" s="29">
        <v>2161.627030709</v>
      </c>
      <c r="E28" s="94">
        <v>0.020976834199218936</v>
      </c>
      <c r="F28" s="29">
        <v>2565.0513019665796</v>
      </c>
      <c r="G28" s="94">
        <v>0.021803446577097294</v>
      </c>
      <c r="H28" s="29">
        <v>3020.4340646902947</v>
      </c>
      <c r="I28" s="94">
        <v>0.022717727786051793</v>
      </c>
      <c r="J28" s="29">
        <v>3020.4340646902947</v>
      </c>
      <c r="K28" s="94">
        <v>0.022717727786051793</v>
      </c>
    </row>
    <row r="29" spans="1:11" ht="16.5" thickBot="1">
      <c r="A29" s="24"/>
      <c r="B29" s="25"/>
      <c r="C29" s="94"/>
      <c r="D29" s="91"/>
      <c r="E29" s="94"/>
      <c r="F29" s="26"/>
      <c r="G29" s="94"/>
      <c r="H29" s="26"/>
      <c r="I29" s="94"/>
      <c r="J29" s="26"/>
      <c r="K29" s="94"/>
    </row>
    <row r="30" spans="1:11" ht="17.25" thickBot="1" thickTop="1">
      <c r="A30" s="69" t="s">
        <v>27</v>
      </c>
      <c r="B30" s="88">
        <v>103931</v>
      </c>
      <c r="C30" s="98">
        <v>1</v>
      </c>
      <c r="D30" s="92">
        <v>103048.29652462463</v>
      </c>
      <c r="E30" s="98">
        <v>1</v>
      </c>
      <c r="F30" s="70">
        <v>117644.30421110358</v>
      </c>
      <c r="G30" s="98">
        <v>1</v>
      </c>
      <c r="H30" s="70">
        <v>132954.9369169208</v>
      </c>
      <c r="I30" s="98">
        <v>1</v>
      </c>
      <c r="J30" s="70">
        <v>132954.9369169208</v>
      </c>
      <c r="K30" s="98">
        <v>1</v>
      </c>
    </row>
    <row r="31" spans="1:10" ht="16.5" thickTop="1">
      <c r="A31" s="17"/>
      <c r="B31" s="18"/>
      <c r="C31" s="18"/>
      <c r="D31" s="18"/>
      <c r="E31" s="18"/>
      <c r="F31" s="18"/>
      <c r="G31" s="18"/>
      <c r="H31" s="18"/>
      <c r="J31" s="18"/>
    </row>
    <row r="32" spans="1:10" ht="15.75">
      <c r="A32" s="17" t="s">
        <v>33</v>
      </c>
      <c r="B32" s="18" t="s">
        <v>62</v>
      </c>
      <c r="C32" s="18"/>
      <c r="D32" s="18" t="s">
        <v>62</v>
      </c>
      <c r="E32" s="18"/>
      <c r="F32" s="18" t="s">
        <v>63</v>
      </c>
      <c r="G32" s="18"/>
      <c r="H32" s="18" t="s">
        <v>62</v>
      </c>
      <c r="J32" s="18" t="s">
        <v>62</v>
      </c>
    </row>
    <row r="33" spans="1:10" ht="15.75">
      <c r="A33" s="31"/>
      <c r="B33" s="1">
        <v>0</v>
      </c>
      <c r="C33" s="1"/>
      <c r="D33" s="1">
        <v>0</v>
      </c>
      <c r="E33" s="1"/>
      <c r="F33" s="1">
        <v>0</v>
      </c>
      <c r="G33" s="1"/>
      <c r="H33" s="1">
        <v>0</v>
      </c>
      <c r="J33" s="1">
        <v>0</v>
      </c>
    </row>
    <row r="34" spans="1:10" ht="15.75">
      <c r="A34" s="31"/>
      <c r="B34" s="1"/>
      <c r="C34" s="1"/>
      <c r="D34" s="1"/>
      <c r="E34" s="1"/>
      <c r="F34" s="1"/>
      <c r="G34" s="1"/>
      <c r="H34" s="1"/>
      <c r="J34" s="1"/>
    </row>
  </sheetData>
  <mergeCells count="1">
    <mergeCell ref="A2:I2"/>
  </mergeCells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&amp;L&amp;F&amp;C&amp;"Book Antiqua,Grassetto Corsivo"&amp;11SAMPLE S.p.A
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6">
      <selection activeCell="D22" sqref="D22"/>
    </sheetView>
  </sheetViews>
  <sheetFormatPr defaultColWidth="9.00390625" defaultRowHeight="15.75"/>
  <cols>
    <col min="1" max="1" width="25.75390625" style="0" bestFit="1" customWidth="1"/>
    <col min="2" max="3" width="11.25390625" style="0" customWidth="1"/>
    <col min="4" max="6" width="11.875" style="0" customWidth="1"/>
    <col min="7" max="9" width="10.75390625" style="0" customWidth="1"/>
    <col min="10" max="15" width="11.875" style="0" customWidth="1"/>
  </cols>
  <sheetData>
    <row r="1" ht="15.75">
      <c r="A1" s="5"/>
    </row>
    <row r="2" spans="1:12" ht="15.75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ht="15.75">
      <c r="A3" s="5"/>
    </row>
    <row r="4" spans="1:15" s="74" customFormat="1" ht="15.75" customHeight="1">
      <c r="A4" s="73"/>
      <c r="B4" s="124">
        <v>2007</v>
      </c>
      <c r="C4" s="126"/>
      <c r="D4" s="124">
        <v>2008</v>
      </c>
      <c r="E4" s="125"/>
      <c r="F4" s="126"/>
      <c r="G4" s="124">
        <v>2009</v>
      </c>
      <c r="H4" s="125"/>
      <c r="I4" s="126"/>
      <c r="J4" s="124">
        <v>2010</v>
      </c>
      <c r="K4" s="125"/>
      <c r="L4" s="126"/>
      <c r="M4" s="124">
        <v>2011</v>
      </c>
      <c r="N4" s="125"/>
      <c r="O4" s="126"/>
    </row>
    <row r="5" spans="1:15" s="74" customFormat="1" ht="15.75">
      <c r="A5" s="73"/>
      <c r="B5" s="83"/>
      <c r="C5" s="84" t="s">
        <v>56</v>
      </c>
      <c r="D5" s="85"/>
      <c r="E5" s="81" t="s">
        <v>56</v>
      </c>
      <c r="F5" s="76" t="s">
        <v>57</v>
      </c>
      <c r="G5" s="85"/>
      <c r="H5" s="81" t="s">
        <v>56</v>
      </c>
      <c r="I5" s="76" t="s">
        <v>57</v>
      </c>
      <c r="J5" s="85"/>
      <c r="K5" s="81" t="s">
        <v>56</v>
      </c>
      <c r="L5" s="76" t="s">
        <v>57</v>
      </c>
      <c r="M5" s="85"/>
      <c r="N5" s="81" t="s">
        <v>56</v>
      </c>
      <c r="O5" s="76" t="s">
        <v>57</v>
      </c>
    </row>
    <row r="6" spans="1:15" ht="15.75">
      <c r="A6" s="12"/>
      <c r="B6" s="6"/>
      <c r="C6" s="77"/>
      <c r="D6" s="6"/>
      <c r="E6" s="77"/>
      <c r="F6" s="77"/>
      <c r="G6" s="6"/>
      <c r="H6" s="77"/>
      <c r="I6" s="77"/>
      <c r="J6" s="6"/>
      <c r="K6" s="77"/>
      <c r="L6" s="77"/>
      <c r="M6" s="6"/>
      <c r="N6" s="77"/>
      <c r="O6" s="77"/>
    </row>
    <row r="7" spans="1:15" ht="15.75">
      <c r="A7" s="13" t="s">
        <v>0</v>
      </c>
      <c r="B7" s="14">
        <v>498613</v>
      </c>
      <c r="C7" s="78">
        <v>1</v>
      </c>
      <c r="D7" s="14">
        <v>550000</v>
      </c>
      <c r="E7" s="78">
        <v>1</v>
      </c>
      <c r="F7" s="78">
        <v>0.10305988812967182</v>
      </c>
      <c r="G7" s="14">
        <v>710000</v>
      </c>
      <c r="H7" s="78">
        <v>1</v>
      </c>
      <c r="I7" s="78">
        <v>0.290909090909091</v>
      </c>
      <c r="J7" s="14">
        <v>902000</v>
      </c>
      <c r="K7" s="78">
        <v>1</v>
      </c>
      <c r="L7" s="78">
        <v>0.2704225352112677</v>
      </c>
      <c r="M7" s="14">
        <v>902000</v>
      </c>
      <c r="N7" s="78">
        <v>1</v>
      </c>
      <c r="O7" s="78"/>
    </row>
    <row r="8" spans="1:15" ht="15.75">
      <c r="A8" s="9" t="s">
        <v>81</v>
      </c>
      <c r="B8" s="105">
        <v>-456813</v>
      </c>
      <c r="C8" s="79">
        <v>-0.9161674485021449</v>
      </c>
      <c r="D8" s="2">
        <v>-502036.7</v>
      </c>
      <c r="E8" s="79">
        <v>-0.912794</v>
      </c>
      <c r="F8" s="79">
        <v>0</v>
      </c>
      <c r="G8" s="2">
        <v>-649672.72</v>
      </c>
      <c r="H8" s="79">
        <v>-0.915032</v>
      </c>
      <c r="I8" s="79">
        <v>0.29407415832348494</v>
      </c>
      <c r="J8" s="2">
        <v>-827960.53868</v>
      </c>
      <c r="K8" s="79">
        <v>-0.91791634</v>
      </c>
      <c r="L8" s="79">
        <v>0.2744271279853032</v>
      </c>
      <c r="M8" s="2">
        <v>-827960.53868</v>
      </c>
      <c r="N8" s="79">
        <v>-0.91791634</v>
      </c>
      <c r="O8" s="79"/>
    </row>
    <row r="9" spans="1:15" ht="15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49" t="s">
        <v>1</v>
      </c>
      <c r="B10" s="50">
        <v>41800</v>
      </c>
      <c r="C10" s="80">
        <v>0.08383255149785505</v>
      </c>
      <c r="D10" s="50">
        <v>47963.3</v>
      </c>
      <c r="E10" s="80">
        <v>0.08720599999999998</v>
      </c>
      <c r="F10" s="104" t="s">
        <v>59</v>
      </c>
      <c r="G10" s="50">
        <v>60327.28</v>
      </c>
      <c r="H10" s="80">
        <v>0.08496800000000004</v>
      </c>
      <c r="I10" s="80">
        <v>0.2577800109667192</v>
      </c>
      <c r="J10" s="50">
        <v>74039.46132</v>
      </c>
      <c r="K10" s="80">
        <v>0.08208366</v>
      </c>
      <c r="L10" s="80">
        <v>0.22729652853568028</v>
      </c>
      <c r="M10" s="50">
        <v>74039.46132</v>
      </c>
      <c r="N10" s="80">
        <v>0.08208366</v>
      </c>
      <c r="O10" s="80"/>
    </row>
    <row r="11" spans="1:15" ht="15.7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9" t="s">
        <v>95</v>
      </c>
      <c r="B12" s="103">
        <v>-8178</v>
      </c>
      <c r="C12" s="79">
        <v>-0.016401497754771736</v>
      </c>
      <c r="D12" s="8">
        <v>-5750</v>
      </c>
      <c r="E12" s="79">
        <v>-0.010454545454545454</v>
      </c>
      <c r="F12" s="79">
        <v>0</v>
      </c>
      <c r="G12" s="8">
        <v>-7100</v>
      </c>
      <c r="H12" s="79">
        <v>-0.01</v>
      </c>
      <c r="I12" s="79">
        <v>0.23478260869565215</v>
      </c>
      <c r="J12" s="8">
        <v>-9020</v>
      </c>
      <c r="K12" s="79">
        <v>-0.01</v>
      </c>
      <c r="L12" s="79">
        <v>0.2704225352112677</v>
      </c>
      <c r="M12" s="8">
        <v>-9020</v>
      </c>
      <c r="N12" s="79">
        <v>-0.01</v>
      </c>
      <c r="O12" s="79"/>
    </row>
    <row r="13" spans="1:15" ht="15.75">
      <c r="A13" s="9" t="s">
        <v>82</v>
      </c>
      <c r="B13" s="8">
        <v>-13320</v>
      </c>
      <c r="C13" s="79">
        <v>-0.026714104927067685</v>
      </c>
      <c r="D13" s="8">
        <v>-15345.831094</v>
      </c>
      <c r="E13" s="79">
        <v>-0.02790151108</v>
      </c>
      <c r="F13" s="79">
        <v>0.15208942147147142</v>
      </c>
      <c r="G13" s="8">
        <v>-17166.990266279998</v>
      </c>
      <c r="H13" s="79">
        <v>-0.024178859529971827</v>
      </c>
      <c r="I13" s="79">
        <v>0.1186745221633545</v>
      </c>
      <c r="J13" s="8">
        <v>-19377.989903136815</v>
      </c>
      <c r="K13" s="79">
        <v>-0.021483359094386714</v>
      </c>
      <c r="L13" s="79">
        <v>0.12879366753062937</v>
      </c>
      <c r="M13" s="8">
        <v>-19377.989903136815</v>
      </c>
      <c r="N13" s="79">
        <v>-0.021483359094386714</v>
      </c>
      <c r="O13" s="79"/>
    </row>
    <row r="14" spans="1:15" ht="15.75">
      <c r="A14" s="9" t="s">
        <v>4</v>
      </c>
      <c r="B14" s="103">
        <v>-7268</v>
      </c>
      <c r="C14" s="79">
        <v>-0.01457643503077537</v>
      </c>
      <c r="D14" s="8">
        <v>-7833</v>
      </c>
      <c r="E14" s="79">
        <v>-0.014241818181818182</v>
      </c>
      <c r="F14" s="79">
        <v>0</v>
      </c>
      <c r="G14" s="8">
        <v>-7827.5</v>
      </c>
      <c r="H14" s="79">
        <v>-0.011024647887323945</v>
      </c>
      <c r="I14" s="79">
        <v>-0.0007021575386185752</v>
      </c>
      <c r="J14" s="8">
        <v>-8651.484999999997</v>
      </c>
      <c r="K14" s="79">
        <v>-0.009591446784922391</v>
      </c>
      <c r="L14" s="79">
        <v>0.10526796550622763</v>
      </c>
      <c r="M14" s="8">
        <v>-8651.484999999997</v>
      </c>
      <c r="N14" s="79">
        <v>-0.009591446784922391</v>
      </c>
      <c r="O14" s="79"/>
    </row>
    <row r="15" spans="1:15" ht="15.75">
      <c r="A15" s="9" t="s">
        <v>6</v>
      </c>
      <c r="B15" s="102">
        <v>-1065</v>
      </c>
      <c r="C15" s="79">
        <v>-0.002135925056105637</v>
      </c>
      <c r="D15" s="4">
        <v>-1602</v>
      </c>
      <c r="E15" s="79">
        <v>-0.0029127272727272726</v>
      </c>
      <c r="F15" s="79">
        <v>0</v>
      </c>
      <c r="G15" s="4">
        <v>-774</v>
      </c>
      <c r="H15" s="79">
        <v>-0.0010901408450704226</v>
      </c>
      <c r="I15" s="79">
        <v>-0.5168539325842696</v>
      </c>
      <c r="J15" s="4">
        <v>-974</v>
      </c>
      <c r="K15" s="79">
        <v>-0.0010798226164079822</v>
      </c>
      <c r="L15" s="79">
        <v>0.25839793281653756</v>
      </c>
      <c r="M15" s="4">
        <v>-974</v>
      </c>
      <c r="N15" s="79">
        <v>-0.0010798226164079822</v>
      </c>
      <c r="O15" s="79"/>
    </row>
    <row r="16" spans="1:15" ht="15.75">
      <c r="A16" s="9"/>
      <c r="B16" s="102"/>
      <c r="C16" s="79"/>
      <c r="D16" s="4"/>
      <c r="E16" s="79"/>
      <c r="F16" s="79"/>
      <c r="G16" s="4"/>
      <c r="H16" s="79"/>
      <c r="I16" s="79"/>
      <c r="J16" s="4"/>
      <c r="K16" s="79"/>
      <c r="L16" s="79"/>
      <c r="M16" s="4"/>
      <c r="N16" s="79"/>
      <c r="O16" s="79"/>
    </row>
    <row r="17" spans="1:15" ht="15.75">
      <c r="A17" s="49" t="s">
        <v>90</v>
      </c>
      <c r="B17" s="50"/>
      <c r="C17" s="80"/>
      <c r="D17" s="50"/>
      <c r="E17" s="80"/>
      <c r="F17" s="104"/>
      <c r="G17" s="50"/>
      <c r="H17" s="80"/>
      <c r="I17" s="80"/>
      <c r="J17" s="50"/>
      <c r="K17" s="80"/>
      <c r="L17" s="80"/>
      <c r="M17" s="50"/>
      <c r="N17" s="80"/>
      <c r="O17" s="80"/>
    </row>
    <row r="18" spans="1:15" ht="15.75">
      <c r="A18" s="9"/>
      <c r="B18" s="103"/>
      <c r="C18" s="79"/>
      <c r="D18" s="8"/>
      <c r="E18" s="79"/>
      <c r="F18" s="79"/>
      <c r="G18" s="8"/>
      <c r="H18" s="79"/>
      <c r="I18" s="79"/>
      <c r="J18" s="8"/>
      <c r="K18" s="79"/>
      <c r="L18" s="79"/>
      <c r="M18" s="8"/>
      <c r="N18" s="79"/>
      <c r="O18" s="79"/>
    </row>
    <row r="19" spans="1:15" ht="15.75">
      <c r="A19" s="9" t="s">
        <v>5</v>
      </c>
      <c r="B19" s="8">
        <v>-1013</v>
      </c>
      <c r="C19" s="79">
        <v>-0.002031635757591559</v>
      </c>
      <c r="D19" s="8">
        <v>-1704.748</v>
      </c>
      <c r="E19" s="79">
        <v>-0.0030995418181818182</v>
      </c>
      <c r="F19" s="79">
        <v>0.6828706811451135</v>
      </c>
      <c r="G19" s="8">
        <v>-1931.39</v>
      </c>
      <c r="H19" s="79">
        <v>-0.002720267605633803</v>
      </c>
      <c r="I19" s="79">
        <v>0.13294750895733576</v>
      </c>
      <c r="J19" s="8">
        <v>-1797.5040000000001</v>
      </c>
      <c r="K19" s="79">
        <v>-0.00199279822616408</v>
      </c>
      <c r="L19" s="79">
        <v>-0.06932105892647267</v>
      </c>
      <c r="M19" s="8">
        <v>-1797.5040000000001</v>
      </c>
      <c r="N19" s="79">
        <v>-0.00199279822616408</v>
      </c>
      <c r="O19" s="79"/>
    </row>
    <row r="20" spans="1:15" ht="15.75">
      <c r="A20" s="9" t="s">
        <v>94</v>
      </c>
      <c r="B20" s="102">
        <v>0</v>
      </c>
      <c r="C20" s="4"/>
      <c r="D20" s="2">
        <v>-400</v>
      </c>
      <c r="E20" s="79">
        <v>-0.0007272727272727272</v>
      </c>
      <c r="F20" s="79">
        <v>0</v>
      </c>
      <c r="G20" s="2">
        <v>-200</v>
      </c>
      <c r="H20" s="79">
        <v>-0.00028169014084507044</v>
      </c>
      <c r="I20" s="79">
        <v>-0.5</v>
      </c>
      <c r="J20" s="2">
        <v>-200</v>
      </c>
      <c r="K20" s="79">
        <v>-0.00028169014084507044</v>
      </c>
      <c r="L20" s="79">
        <v>0</v>
      </c>
      <c r="M20" s="2">
        <v>-200</v>
      </c>
      <c r="N20" s="79">
        <v>-0.00028169014084507044</v>
      </c>
      <c r="O20" s="79"/>
    </row>
    <row r="21" spans="1:15" ht="15.75">
      <c r="A21" s="9" t="s">
        <v>61</v>
      </c>
      <c r="B21" s="103">
        <v>0</v>
      </c>
      <c r="C21" s="79">
        <v>0</v>
      </c>
      <c r="D21" s="8">
        <v>-1100</v>
      </c>
      <c r="E21" s="79">
        <v>-0.002</v>
      </c>
      <c r="F21" s="79">
        <v>0</v>
      </c>
      <c r="G21" s="8">
        <v>-1420</v>
      </c>
      <c r="H21" s="79">
        <v>-0.002</v>
      </c>
      <c r="I21" s="79">
        <v>0.290909090909091</v>
      </c>
      <c r="J21" s="8">
        <v>-1804</v>
      </c>
      <c r="K21" s="79">
        <v>-0.002</v>
      </c>
      <c r="L21" s="79">
        <v>0.2704225352112677</v>
      </c>
      <c r="M21" s="8">
        <v>-1804</v>
      </c>
      <c r="N21" s="79">
        <v>-0.002</v>
      </c>
      <c r="O21" s="79"/>
    </row>
    <row r="23" spans="1:15" ht="15.75">
      <c r="A23" s="49" t="s">
        <v>91</v>
      </c>
      <c r="B23" s="51">
        <v>10956</v>
      </c>
      <c r="C23" s="80">
        <v>0.02197295297154306</v>
      </c>
      <c r="D23" s="51">
        <v>14227.720905999988</v>
      </c>
      <c r="E23" s="80">
        <v>0.025868583465454523</v>
      </c>
      <c r="F23" s="80">
        <v>0.29862366794450423</v>
      </c>
      <c r="G23" s="51">
        <v>23907.399733720027</v>
      </c>
      <c r="H23" s="80">
        <v>0.033672393991154966</v>
      </c>
      <c r="I23" s="80">
        <v>0.6803393805425302</v>
      </c>
      <c r="J23" s="52">
        <v>32214.48241686319</v>
      </c>
      <c r="K23" s="80">
        <v>0.03571450378809666</v>
      </c>
      <c r="L23" s="80">
        <v>0.3474691005992798</v>
      </c>
      <c r="M23" s="52">
        <v>32214.48241686319</v>
      </c>
      <c r="N23" s="80">
        <v>0.03571450378809666</v>
      </c>
      <c r="O23" s="80"/>
    </row>
    <row r="24" spans="1:15" ht="15.75">
      <c r="A24" s="9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9" t="s">
        <v>97</v>
      </c>
      <c r="B25" s="102">
        <v>-6145</v>
      </c>
      <c r="C25" s="79">
        <v>-0.012324187295557877</v>
      </c>
      <c r="D25" s="4">
        <v>-5633</v>
      </c>
      <c r="E25" s="79">
        <v>-0.010241818181818182</v>
      </c>
      <c r="F25" s="79">
        <v>-0.08331977217249797</v>
      </c>
      <c r="G25" s="4">
        <v>-5930.259715333827</v>
      </c>
      <c r="H25" s="79">
        <v>-0.008352478472301165</v>
      </c>
      <c r="I25" s="79">
        <v>0.05277111935626255</v>
      </c>
      <c r="J25" s="4">
        <v>-6390.550003171733</v>
      </c>
      <c r="K25" s="79">
        <v>-0.00708486696582232</v>
      </c>
      <c r="L25" s="79">
        <v>0.07761722250506775</v>
      </c>
      <c r="M25" s="4">
        <v>-6390.550003171733</v>
      </c>
      <c r="N25" s="79">
        <v>-0.00708486696582232</v>
      </c>
      <c r="O25" s="79"/>
    </row>
    <row r="26" spans="1:15" ht="15.75">
      <c r="A26" s="9" t="s">
        <v>98</v>
      </c>
      <c r="B26" s="4">
        <v>-141</v>
      </c>
      <c r="C26" s="79">
        <v>-0.00028278444404778857</v>
      </c>
      <c r="D26" s="4">
        <v>0</v>
      </c>
      <c r="E26" s="79">
        <v>0</v>
      </c>
      <c r="F26" s="79">
        <v>-1</v>
      </c>
      <c r="G26" s="4">
        <v>0</v>
      </c>
      <c r="H26" s="79">
        <v>0</v>
      </c>
      <c r="I26" s="79">
        <v>0</v>
      </c>
      <c r="J26" s="4">
        <v>0</v>
      </c>
      <c r="K26" s="79">
        <v>0</v>
      </c>
      <c r="L26" s="79">
        <v>0</v>
      </c>
      <c r="M26" s="4">
        <v>0</v>
      </c>
      <c r="N26" s="79">
        <v>0</v>
      </c>
      <c r="O26" s="79"/>
    </row>
    <row r="27" spans="1:15" ht="15.75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75">
      <c r="A28" s="49" t="s">
        <v>92</v>
      </c>
      <c r="B28" s="53">
        <v>4670</v>
      </c>
      <c r="C28" s="80">
        <v>0.009365981231937394</v>
      </c>
      <c r="D28" s="53">
        <v>8594.720905999988</v>
      </c>
      <c r="E28" s="80">
        <v>0.01562676528363634</v>
      </c>
      <c r="F28" s="80">
        <v>0.8404113289079203</v>
      </c>
      <c r="G28" s="53">
        <v>17977.1400183862</v>
      </c>
      <c r="H28" s="80">
        <v>0.025319915518853802</v>
      </c>
      <c r="I28" s="80">
        <v>1.0916490733092137</v>
      </c>
      <c r="J28" s="53">
        <v>25823.93241369146</v>
      </c>
      <c r="K28" s="80">
        <v>0.028629636822274342</v>
      </c>
      <c r="L28" s="80">
        <v>0.43648724921093773</v>
      </c>
      <c r="M28" s="53">
        <v>25823.93241369146</v>
      </c>
      <c r="N28" s="80">
        <v>0.028629636822274342</v>
      </c>
      <c r="O28" s="80"/>
    </row>
    <row r="29" spans="1:15" ht="15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.75">
      <c r="A30" s="9" t="s">
        <v>10</v>
      </c>
      <c r="B30" s="101">
        <v>-2635</v>
      </c>
      <c r="C30" s="79">
        <v>-0.005284659645857609</v>
      </c>
      <c r="D30" s="8">
        <v>-4475.031695219995</v>
      </c>
      <c r="E30" s="79">
        <v>-0.008136421264036353</v>
      </c>
      <c r="F30" s="79">
        <v>0</v>
      </c>
      <c r="G30" s="8">
        <v>-8388.504297747066</v>
      </c>
      <c r="H30" s="79">
        <v>-0.011814794785559248</v>
      </c>
      <c r="I30" s="79">
        <v>0.8745128233856416</v>
      </c>
      <c r="J30" s="8">
        <v>-11634.339172529959</v>
      </c>
      <c r="K30" s="79">
        <v>-0.012898380457350287</v>
      </c>
      <c r="L30" s="79">
        <v>0.3869384528603794</v>
      </c>
      <c r="M30" s="8">
        <v>-11634.339172529959</v>
      </c>
      <c r="N30" s="79">
        <v>-0.012898380457350287</v>
      </c>
      <c r="O30" s="79"/>
    </row>
    <row r="31" spans="1:15" ht="16.5" thickBot="1">
      <c r="A31" s="10"/>
      <c r="B31" s="15"/>
      <c r="C31" s="8"/>
      <c r="D31" s="15"/>
      <c r="E31" s="8"/>
      <c r="F31" s="8"/>
      <c r="G31" s="15"/>
      <c r="H31" s="8"/>
      <c r="I31" s="8"/>
      <c r="J31" s="15"/>
      <c r="K31" s="8"/>
      <c r="L31" s="8"/>
      <c r="M31" s="15"/>
      <c r="N31" s="8"/>
      <c r="O31" s="8"/>
    </row>
    <row r="32" spans="1:15" ht="17.25" thickBot="1" thickTop="1">
      <c r="A32" s="54" t="s">
        <v>93</v>
      </c>
      <c r="B32" s="55">
        <v>2035</v>
      </c>
      <c r="C32" s="82">
        <v>0.004081321586079785</v>
      </c>
      <c r="D32" s="55">
        <v>4119.689210779993</v>
      </c>
      <c r="E32" s="82">
        <v>0.007490344019599988</v>
      </c>
      <c r="F32" s="82">
        <v>1.0244173025945913</v>
      </c>
      <c r="G32" s="55">
        <v>9588.635720639133</v>
      </c>
      <c r="H32" s="82">
        <v>0.013505120733294554</v>
      </c>
      <c r="I32" s="82">
        <v>1.3275143415062827</v>
      </c>
      <c r="J32" s="55">
        <v>14189.5932411615</v>
      </c>
      <c r="K32" s="82">
        <v>0.01573125636492406</v>
      </c>
      <c r="L32" s="82">
        <v>0.4798344263531673</v>
      </c>
      <c r="M32" s="55">
        <v>14189.5932411615</v>
      </c>
      <c r="N32" s="82">
        <v>0.01573125636492406</v>
      </c>
      <c r="O32" s="82"/>
    </row>
    <row r="33" spans="1:15" ht="16.5" thickTop="1">
      <c r="A33" s="11"/>
      <c r="B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6">
    <mergeCell ref="M4:O4"/>
    <mergeCell ref="J4:L4"/>
    <mergeCell ref="A2:L2"/>
    <mergeCell ref="B4:C4"/>
    <mergeCell ref="D4:F4"/>
    <mergeCell ref="G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E45" sqref="E45"/>
    </sheetView>
  </sheetViews>
  <sheetFormatPr defaultColWidth="9.00390625" defaultRowHeight="15.75"/>
  <cols>
    <col min="1" max="1" width="29.25390625" style="0" bestFit="1" customWidth="1"/>
    <col min="2" max="3" width="11.25390625" style="0" customWidth="1"/>
    <col min="4" max="6" width="11.875" style="0" customWidth="1"/>
    <col min="7" max="9" width="10.75390625" style="0" customWidth="1"/>
    <col min="10" max="15" width="11.875" style="0" customWidth="1"/>
  </cols>
  <sheetData>
    <row r="1" ht="15.75">
      <c r="A1" s="5"/>
    </row>
    <row r="2" spans="1:12" ht="15.75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ht="15.75">
      <c r="A3" s="5"/>
    </row>
    <row r="4" spans="1:15" s="74" customFormat="1" ht="15.75" customHeight="1">
      <c r="A4" s="73"/>
      <c r="B4" s="124">
        <v>2007</v>
      </c>
      <c r="C4" s="126"/>
      <c r="D4" s="124">
        <v>2008</v>
      </c>
      <c r="E4" s="125"/>
      <c r="F4" s="126"/>
      <c r="G4" s="124">
        <v>2009</v>
      </c>
      <c r="H4" s="125"/>
      <c r="I4" s="126"/>
      <c r="J4" s="124">
        <v>2010</v>
      </c>
      <c r="K4" s="125"/>
      <c r="L4" s="126"/>
      <c r="M4" s="124">
        <v>2011</v>
      </c>
      <c r="N4" s="125"/>
      <c r="O4" s="126"/>
    </row>
    <row r="5" spans="1:15" s="74" customFormat="1" ht="15.75">
      <c r="A5" s="73"/>
      <c r="B5" s="83"/>
      <c r="C5" s="84" t="s">
        <v>56</v>
      </c>
      <c r="D5" s="85"/>
      <c r="E5" s="81" t="s">
        <v>56</v>
      </c>
      <c r="F5" s="76" t="s">
        <v>57</v>
      </c>
      <c r="G5" s="85"/>
      <c r="H5" s="81" t="s">
        <v>56</v>
      </c>
      <c r="I5" s="76" t="s">
        <v>57</v>
      </c>
      <c r="J5" s="85"/>
      <c r="K5" s="81" t="s">
        <v>56</v>
      </c>
      <c r="L5" s="76" t="s">
        <v>57</v>
      </c>
      <c r="M5" s="85"/>
      <c r="N5" s="81" t="s">
        <v>56</v>
      </c>
      <c r="O5" s="76" t="s">
        <v>57</v>
      </c>
    </row>
    <row r="6" spans="1:15" ht="15.75">
      <c r="A6" s="12"/>
      <c r="B6" s="6"/>
      <c r="C6" s="77"/>
      <c r="D6" s="6"/>
      <c r="E6" s="77"/>
      <c r="F6" s="77"/>
      <c r="G6" s="6"/>
      <c r="H6" s="77"/>
      <c r="I6" s="77"/>
      <c r="J6" s="6"/>
      <c r="K6" s="77"/>
      <c r="L6" s="77"/>
      <c r="M6" s="6"/>
      <c r="N6" s="77"/>
      <c r="O6" s="77"/>
    </row>
    <row r="7" spans="1:15" ht="15.75">
      <c r="A7" s="13" t="s">
        <v>0</v>
      </c>
      <c r="B7" s="14">
        <v>498613</v>
      </c>
      <c r="C7" s="78">
        <v>1</v>
      </c>
      <c r="D7" s="14">
        <v>550000</v>
      </c>
      <c r="E7" s="78">
        <v>1</v>
      </c>
      <c r="F7" s="78">
        <v>0.10305988812967182</v>
      </c>
      <c r="G7" s="14">
        <v>710000</v>
      </c>
      <c r="H7" s="78">
        <v>1</v>
      </c>
      <c r="I7" s="78">
        <v>0.290909090909091</v>
      </c>
      <c r="J7" s="14">
        <v>902000</v>
      </c>
      <c r="K7" s="78">
        <v>1</v>
      </c>
      <c r="L7" s="78">
        <v>0.2704225352112677</v>
      </c>
      <c r="M7" s="14">
        <v>902000</v>
      </c>
      <c r="N7" s="78">
        <v>1</v>
      </c>
      <c r="O7" s="78"/>
    </row>
    <row r="8" spans="1:15" ht="21" customHeight="1">
      <c r="A8" s="9" t="s">
        <v>83</v>
      </c>
      <c r="B8" s="105">
        <v>-456813</v>
      </c>
      <c r="C8" s="79">
        <v>-0.9161674485021449</v>
      </c>
      <c r="D8" s="2">
        <v>-502036.7</v>
      </c>
      <c r="E8" s="79">
        <v>-0.912794</v>
      </c>
      <c r="F8" s="79">
        <v>0</v>
      </c>
      <c r="G8" s="2">
        <v>-649672.72</v>
      </c>
      <c r="H8" s="79">
        <v>-0.915032</v>
      </c>
      <c r="I8" s="79">
        <v>0.29407415832348494</v>
      </c>
      <c r="J8" s="2">
        <v>-827960.53868</v>
      </c>
      <c r="K8" s="79">
        <v>-0.91791634</v>
      </c>
      <c r="L8" s="79">
        <v>0.2744271279853032</v>
      </c>
      <c r="M8" s="2">
        <v>-827960.53868</v>
      </c>
      <c r="N8" s="79">
        <v>-0.91791634</v>
      </c>
      <c r="O8" s="79"/>
    </row>
    <row r="9" spans="1:15" ht="7.5" customHeight="1">
      <c r="A9" s="9"/>
      <c r="B9" s="105"/>
      <c r="C9" s="79"/>
      <c r="D9" s="2"/>
      <c r="E9" s="79"/>
      <c r="F9" s="79"/>
      <c r="G9" s="2"/>
      <c r="H9" s="79"/>
      <c r="I9" s="79"/>
      <c r="J9" s="2"/>
      <c r="K9" s="79"/>
      <c r="L9" s="79"/>
      <c r="M9" s="2"/>
      <c r="N9" s="79"/>
      <c r="O9" s="79"/>
    </row>
    <row r="10" spans="1:15" ht="12" customHeight="1">
      <c r="A10" s="112" t="s">
        <v>85</v>
      </c>
      <c r="B10" s="105"/>
      <c r="C10" s="79"/>
      <c r="D10" s="2"/>
      <c r="E10" s="79"/>
      <c r="F10" s="79"/>
      <c r="G10" s="2"/>
      <c r="H10" s="79"/>
      <c r="I10" s="79"/>
      <c r="J10" s="2"/>
      <c r="K10" s="79"/>
      <c r="L10" s="79"/>
      <c r="M10" s="2"/>
      <c r="N10" s="79"/>
      <c r="O10" s="79"/>
    </row>
    <row r="11" spans="1:15" ht="12" customHeight="1">
      <c r="A11" s="112" t="s">
        <v>84</v>
      </c>
      <c r="B11" s="105"/>
      <c r="C11" s="79"/>
      <c r="D11" s="2"/>
      <c r="E11" s="79"/>
      <c r="F11" s="79"/>
      <c r="G11" s="2"/>
      <c r="H11" s="79"/>
      <c r="I11" s="79"/>
      <c r="J11" s="2"/>
      <c r="K11" s="79"/>
      <c r="L11" s="79"/>
      <c r="M11" s="2"/>
      <c r="N11" s="79"/>
      <c r="O11" s="79"/>
    </row>
    <row r="12" spans="1:15" ht="12" customHeight="1">
      <c r="A12" s="112" t="s">
        <v>86</v>
      </c>
      <c r="B12" s="105"/>
      <c r="C12" s="79"/>
      <c r="D12" s="2"/>
      <c r="E12" s="79"/>
      <c r="F12" s="79"/>
      <c r="G12" s="2"/>
      <c r="H12" s="79"/>
      <c r="I12" s="79"/>
      <c r="J12" s="2"/>
      <c r="K12" s="79"/>
      <c r="L12" s="79"/>
      <c r="M12" s="2"/>
      <c r="N12" s="79"/>
      <c r="O12" s="79"/>
    </row>
    <row r="13" spans="1:15" ht="15.75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49" t="s">
        <v>87</v>
      </c>
      <c r="B14" s="50">
        <v>41800</v>
      </c>
      <c r="C14" s="80">
        <v>0.08383255149785505</v>
      </c>
      <c r="D14" s="50">
        <v>47963.3</v>
      </c>
      <c r="E14" s="80">
        <v>0.08720599999999998</v>
      </c>
      <c r="F14" s="104" t="s">
        <v>59</v>
      </c>
      <c r="G14" s="50">
        <v>60327.28</v>
      </c>
      <c r="H14" s="80">
        <v>0.08496800000000004</v>
      </c>
      <c r="I14" s="80">
        <v>0.2577800109667192</v>
      </c>
      <c r="J14" s="50">
        <v>74039.46132</v>
      </c>
      <c r="K14" s="80">
        <v>0.08208366</v>
      </c>
      <c r="L14" s="80">
        <v>0.22729652853568028</v>
      </c>
      <c r="M14" s="50">
        <v>74039.46132</v>
      </c>
      <c r="N14" s="80">
        <v>0.08208366</v>
      </c>
      <c r="O14" s="80"/>
    </row>
    <row r="15" spans="1:15" ht="15.7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9" t="s">
        <v>88</v>
      </c>
      <c r="B16" s="103">
        <v>-8178</v>
      </c>
      <c r="C16" s="79">
        <v>-0.016401497754771736</v>
      </c>
      <c r="D16" s="8">
        <v>-5750</v>
      </c>
      <c r="E16" s="79">
        <v>-0.010454545454545454</v>
      </c>
      <c r="F16" s="79">
        <v>0</v>
      </c>
      <c r="G16" s="8">
        <v>-7100</v>
      </c>
      <c r="H16" s="79">
        <v>-0.01</v>
      </c>
      <c r="I16" s="79">
        <v>0.23478260869565215</v>
      </c>
      <c r="J16" s="8">
        <v>-9020</v>
      </c>
      <c r="K16" s="79">
        <v>-0.01</v>
      </c>
      <c r="L16" s="79">
        <v>0.2704225352112677</v>
      </c>
      <c r="M16" s="8">
        <v>-9020</v>
      </c>
      <c r="N16" s="79">
        <v>-0.01</v>
      </c>
      <c r="O16" s="79"/>
    </row>
    <row r="17" spans="1:15" ht="15.75">
      <c r="A17" s="9" t="s">
        <v>89</v>
      </c>
      <c r="B17" s="103"/>
      <c r="C17" s="79"/>
      <c r="D17" s="8"/>
      <c r="E17" s="79"/>
      <c r="F17" s="79"/>
      <c r="G17" s="8"/>
      <c r="H17" s="79"/>
      <c r="I17" s="79"/>
      <c r="J17" s="8"/>
      <c r="K17" s="79"/>
      <c r="L17" s="79"/>
      <c r="M17" s="8"/>
      <c r="N17" s="79"/>
      <c r="O17" s="79"/>
    </row>
    <row r="18" spans="1:15" ht="15.75">
      <c r="A18" s="9"/>
      <c r="B18" s="103"/>
      <c r="C18" s="79"/>
      <c r="D18" s="8"/>
      <c r="E18" s="79"/>
      <c r="F18" s="79"/>
      <c r="G18" s="8"/>
      <c r="H18" s="79"/>
      <c r="I18" s="79"/>
      <c r="J18" s="8"/>
      <c r="K18" s="79"/>
      <c r="L18" s="79"/>
      <c r="M18" s="8"/>
      <c r="N18" s="79"/>
      <c r="O18" s="79"/>
    </row>
    <row r="19" spans="1:15" ht="15.75">
      <c r="A19" s="49" t="s">
        <v>96</v>
      </c>
      <c r="B19" s="50"/>
      <c r="C19" s="80"/>
      <c r="D19" s="50"/>
      <c r="E19" s="80"/>
      <c r="F19" s="104"/>
      <c r="G19" s="50"/>
      <c r="H19" s="80"/>
      <c r="I19" s="80"/>
      <c r="J19" s="50"/>
      <c r="K19" s="80"/>
      <c r="L19" s="80"/>
      <c r="M19" s="50"/>
      <c r="N19" s="80"/>
      <c r="O19" s="80"/>
    </row>
    <row r="20" spans="1:15" s="116" customFormat="1" ht="15.75">
      <c r="A20" s="113"/>
      <c r="B20" s="105"/>
      <c r="C20" s="114"/>
      <c r="D20" s="105"/>
      <c r="E20" s="114"/>
      <c r="F20" s="115"/>
      <c r="G20" s="105"/>
      <c r="H20" s="114"/>
      <c r="I20" s="114"/>
      <c r="J20" s="105"/>
      <c r="K20" s="114"/>
      <c r="L20" s="114"/>
      <c r="M20" s="105"/>
      <c r="N20" s="114"/>
      <c r="O20" s="114"/>
    </row>
    <row r="21" spans="1:15" ht="15.75">
      <c r="A21" s="9" t="s">
        <v>99</v>
      </c>
      <c r="B21" s="103">
        <v>-8178</v>
      </c>
      <c r="C21" s="79">
        <v>-0.016401497754771736</v>
      </c>
      <c r="D21" s="8">
        <v>-5750</v>
      </c>
      <c r="E21" s="79">
        <v>-0.010454545454545454</v>
      </c>
      <c r="F21" s="79">
        <v>0</v>
      </c>
      <c r="G21" s="8">
        <v>-7100</v>
      </c>
      <c r="H21" s="79">
        <v>-0.01</v>
      </c>
      <c r="I21" s="79">
        <v>0.23478260869565215</v>
      </c>
      <c r="J21" s="8">
        <v>-9020</v>
      </c>
      <c r="K21" s="79">
        <v>-0.01</v>
      </c>
      <c r="L21" s="79">
        <v>0.2704225352112677</v>
      </c>
      <c r="M21" s="8">
        <v>-9020</v>
      </c>
      <c r="N21" s="79">
        <v>-0.01</v>
      </c>
      <c r="O21" s="79"/>
    </row>
    <row r="22" spans="1:15" ht="15.75">
      <c r="A22" s="9" t="s">
        <v>3</v>
      </c>
      <c r="B22" s="8">
        <v>-13320</v>
      </c>
      <c r="C22" s="79">
        <v>-0.026714104927067685</v>
      </c>
      <c r="D22" s="8">
        <v>-15345.831094</v>
      </c>
      <c r="E22" s="79">
        <v>-0.02790151108</v>
      </c>
      <c r="F22" s="79">
        <v>0.15208942147147142</v>
      </c>
      <c r="G22" s="8">
        <v>-17166.990266279998</v>
      </c>
      <c r="H22" s="79">
        <v>-0.024178859529971827</v>
      </c>
      <c r="I22" s="79">
        <v>0.1186745221633545</v>
      </c>
      <c r="J22" s="8">
        <v>-19377.989903136815</v>
      </c>
      <c r="K22" s="79">
        <v>-0.021483359094386714</v>
      </c>
      <c r="L22" s="79">
        <v>0.12879366753062937</v>
      </c>
      <c r="M22" s="8">
        <v>-19377.989903136815</v>
      </c>
      <c r="N22" s="79">
        <v>-0.021483359094386714</v>
      </c>
      <c r="O22" s="79"/>
    </row>
    <row r="23" spans="1:15" ht="15.75">
      <c r="A23" s="9" t="s">
        <v>4</v>
      </c>
      <c r="B23" s="103">
        <v>-7268</v>
      </c>
      <c r="C23" s="79">
        <v>-0.01457643503077537</v>
      </c>
      <c r="D23" s="8">
        <v>-7833</v>
      </c>
      <c r="E23" s="79">
        <v>-0.014241818181818182</v>
      </c>
      <c r="F23" s="79">
        <v>0</v>
      </c>
      <c r="G23" s="8">
        <v>-7827.5</v>
      </c>
      <c r="H23" s="79">
        <v>-0.011024647887323945</v>
      </c>
      <c r="I23" s="79">
        <v>-0.0007021575386185752</v>
      </c>
      <c r="J23" s="8">
        <v>-8651.484999999997</v>
      </c>
      <c r="K23" s="79">
        <v>-0.009591446784922391</v>
      </c>
      <c r="L23" s="79">
        <v>0.10526796550622763</v>
      </c>
      <c r="M23" s="8">
        <v>-8651.484999999997</v>
      </c>
      <c r="N23" s="79">
        <v>-0.009591446784922391</v>
      </c>
      <c r="O23" s="79"/>
    </row>
    <row r="24" spans="1:15" ht="15.75">
      <c r="A24" s="9" t="s">
        <v>6</v>
      </c>
      <c r="B24" s="102">
        <v>-1065</v>
      </c>
      <c r="C24" s="79">
        <v>-0.002135925056105637</v>
      </c>
      <c r="D24" s="4">
        <v>-1602</v>
      </c>
      <c r="E24" s="79">
        <v>-0.0029127272727272726</v>
      </c>
      <c r="F24" s="79">
        <v>0</v>
      </c>
      <c r="G24" s="4">
        <v>-774</v>
      </c>
      <c r="H24" s="79">
        <v>-0.0010901408450704226</v>
      </c>
      <c r="I24" s="79">
        <v>-0.5168539325842696</v>
      </c>
      <c r="J24" s="4">
        <v>-974</v>
      </c>
      <c r="K24" s="79">
        <v>-0.0010798226164079822</v>
      </c>
      <c r="L24" s="79">
        <v>0.25839793281653756</v>
      </c>
      <c r="M24" s="4">
        <v>-974</v>
      </c>
      <c r="N24" s="79">
        <v>-0.0010798226164079822</v>
      </c>
      <c r="O24" s="79"/>
    </row>
    <row r="25" spans="1:15" ht="15.75">
      <c r="A25" s="9"/>
      <c r="B25" s="102"/>
      <c r="C25" s="79"/>
      <c r="D25" s="4"/>
      <c r="E25" s="79"/>
      <c r="F25" s="79"/>
      <c r="G25" s="4"/>
      <c r="H25" s="79"/>
      <c r="I25" s="79"/>
      <c r="J25" s="4"/>
      <c r="K25" s="79"/>
      <c r="L25" s="79"/>
      <c r="M25" s="4"/>
      <c r="N25" s="79"/>
      <c r="O25" s="79"/>
    </row>
    <row r="26" spans="1:15" ht="15.75">
      <c r="A26" s="49" t="s">
        <v>90</v>
      </c>
      <c r="B26" s="50"/>
      <c r="C26" s="80"/>
      <c r="D26" s="50"/>
      <c r="E26" s="80"/>
      <c r="F26" s="104"/>
      <c r="G26" s="50"/>
      <c r="H26" s="80"/>
      <c r="I26" s="80"/>
      <c r="J26" s="50"/>
      <c r="K26" s="80"/>
      <c r="L26" s="80"/>
      <c r="M26" s="50"/>
      <c r="N26" s="80"/>
      <c r="O26" s="80"/>
    </row>
    <row r="27" spans="1:15" ht="15.75">
      <c r="A27" s="9"/>
      <c r="B27" s="103"/>
      <c r="C27" s="79"/>
      <c r="D27" s="8"/>
      <c r="E27" s="79"/>
      <c r="F27" s="79"/>
      <c r="G27" s="8"/>
      <c r="H27" s="79"/>
      <c r="I27" s="79"/>
      <c r="J27" s="8"/>
      <c r="K27" s="79"/>
      <c r="L27" s="79"/>
      <c r="M27" s="8"/>
      <c r="N27" s="79"/>
      <c r="O27" s="79"/>
    </row>
    <row r="28" spans="1:15" ht="15.75">
      <c r="A28" s="9" t="s">
        <v>5</v>
      </c>
      <c r="B28" s="8">
        <v>-1013</v>
      </c>
      <c r="C28" s="79">
        <v>-0.002031635757591559</v>
      </c>
      <c r="D28" s="8">
        <v>-1704.748</v>
      </c>
      <c r="E28" s="79">
        <v>-0.0030995418181818182</v>
      </c>
      <c r="F28" s="79">
        <v>0.6828706811451135</v>
      </c>
      <c r="G28" s="8">
        <v>-1931.39</v>
      </c>
      <c r="H28" s="79">
        <v>-0.002720267605633803</v>
      </c>
      <c r="I28" s="79">
        <v>0.13294750895733576</v>
      </c>
      <c r="J28" s="8">
        <v>-1797.5040000000001</v>
      </c>
      <c r="K28" s="79">
        <v>-0.00199279822616408</v>
      </c>
      <c r="L28" s="79">
        <v>-0.06932105892647267</v>
      </c>
      <c r="M28" s="8">
        <v>-1797.5040000000001</v>
      </c>
      <c r="N28" s="79">
        <v>-0.00199279822616408</v>
      </c>
      <c r="O28" s="79"/>
    </row>
    <row r="29" spans="1:15" ht="15.75">
      <c r="A29" s="9" t="s">
        <v>94</v>
      </c>
      <c r="B29" s="102">
        <v>0</v>
      </c>
      <c r="C29" s="4"/>
      <c r="D29" s="2">
        <v>-400</v>
      </c>
      <c r="E29" s="79">
        <v>-0.0007272727272727272</v>
      </c>
      <c r="F29" s="79">
        <v>0</v>
      </c>
      <c r="G29" s="2">
        <v>-200</v>
      </c>
      <c r="H29" s="79">
        <v>-0.00028169014084507044</v>
      </c>
      <c r="I29" s="79">
        <v>-0.5</v>
      </c>
      <c r="J29" s="2">
        <v>-200</v>
      </c>
      <c r="K29" s="79">
        <v>-0.00028169014084507044</v>
      </c>
      <c r="L29" s="79">
        <v>0</v>
      </c>
      <c r="M29" s="2">
        <v>-200</v>
      </c>
      <c r="N29" s="79">
        <v>-0.00028169014084507044</v>
      </c>
      <c r="O29" s="79"/>
    </row>
    <row r="30" spans="1:15" ht="15.75">
      <c r="A30" s="9" t="s">
        <v>61</v>
      </c>
      <c r="B30" s="103">
        <v>0</v>
      </c>
      <c r="C30" s="79">
        <v>0</v>
      </c>
      <c r="D30" s="8">
        <v>-1100</v>
      </c>
      <c r="E30" s="79">
        <v>-0.002</v>
      </c>
      <c r="F30" s="79">
        <v>0</v>
      </c>
      <c r="G30" s="8">
        <v>-1420</v>
      </c>
      <c r="H30" s="79">
        <v>-0.002</v>
      </c>
      <c r="I30" s="79">
        <v>0.290909090909091</v>
      </c>
      <c r="J30" s="8">
        <v>-1804</v>
      </c>
      <c r="K30" s="79">
        <v>-0.002</v>
      </c>
      <c r="L30" s="79">
        <v>0.2704225352112677</v>
      </c>
      <c r="M30" s="8">
        <v>-1804</v>
      </c>
      <c r="N30" s="79">
        <v>-0.002</v>
      </c>
      <c r="O30" s="79"/>
    </row>
    <row r="32" spans="1:15" ht="15.75">
      <c r="A32" s="49" t="s">
        <v>91</v>
      </c>
      <c r="B32" s="51">
        <v>10956</v>
      </c>
      <c r="C32" s="80">
        <v>0.02197295297154306</v>
      </c>
      <c r="D32" s="51">
        <v>14227.720905999988</v>
      </c>
      <c r="E32" s="80">
        <v>0.025868583465454523</v>
      </c>
      <c r="F32" s="80">
        <v>0.29862366794450423</v>
      </c>
      <c r="G32" s="51">
        <v>23907.399733720027</v>
      </c>
      <c r="H32" s="80">
        <v>0.033672393991154966</v>
      </c>
      <c r="I32" s="80">
        <v>0.6803393805425302</v>
      </c>
      <c r="J32" s="52">
        <v>32214.48241686319</v>
      </c>
      <c r="K32" s="80">
        <v>0.03571450378809666</v>
      </c>
      <c r="L32" s="80">
        <v>0.3474691005992798</v>
      </c>
      <c r="M32" s="52">
        <v>32214.48241686319</v>
      </c>
      <c r="N32" s="80">
        <v>0.03571450378809666</v>
      </c>
      <c r="O32" s="80"/>
    </row>
    <row r="33" spans="1:15" ht="15.75">
      <c r="A33" s="9"/>
      <c r="B33" s="102"/>
      <c r="C33" s="4"/>
      <c r="D33" s="2"/>
      <c r="E33" s="79"/>
      <c r="F33" s="79"/>
      <c r="G33" s="2"/>
      <c r="H33" s="79"/>
      <c r="I33" s="79"/>
      <c r="J33" s="89"/>
      <c r="K33" s="79"/>
      <c r="L33" s="79"/>
      <c r="M33" s="89"/>
      <c r="N33" s="79"/>
      <c r="O33" s="79"/>
    </row>
    <row r="34" spans="1:15" ht="15.75">
      <c r="A34" s="49" t="s">
        <v>7</v>
      </c>
      <c r="B34" s="51">
        <v>10956</v>
      </c>
      <c r="C34" s="80">
        <v>0.02197295297154306</v>
      </c>
      <c r="D34" s="51">
        <v>14227.720905999988</v>
      </c>
      <c r="E34" s="80">
        <v>0.025868583465454523</v>
      </c>
      <c r="F34" s="80">
        <v>0.29862366794450423</v>
      </c>
      <c r="G34" s="51">
        <v>23907.399733720027</v>
      </c>
      <c r="H34" s="80">
        <v>0.033672393991154966</v>
      </c>
      <c r="I34" s="80">
        <v>0.6803393805425302</v>
      </c>
      <c r="J34" s="52">
        <v>32214.48241686319</v>
      </c>
      <c r="K34" s="80">
        <v>0.03571450378809666</v>
      </c>
      <c r="L34" s="80">
        <v>0.3474691005992798</v>
      </c>
      <c r="M34" s="52">
        <v>32214.48241686319</v>
      </c>
      <c r="N34" s="80">
        <v>0.03571450378809666</v>
      </c>
      <c r="O34" s="80"/>
    </row>
    <row r="35" spans="1:15" ht="15.75">
      <c r="A35" s="9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9" t="s">
        <v>60</v>
      </c>
      <c r="B36" s="102">
        <v>-6145</v>
      </c>
      <c r="C36" s="79">
        <v>-0.012324187295557877</v>
      </c>
      <c r="D36" s="4">
        <v>-5633</v>
      </c>
      <c r="E36" s="79">
        <v>-0.010241818181818182</v>
      </c>
      <c r="F36" s="79">
        <v>-0.08331977217249797</v>
      </c>
      <c r="G36" s="4">
        <v>-5930.259715333827</v>
      </c>
      <c r="H36" s="79">
        <v>-0.008352478472301165</v>
      </c>
      <c r="I36" s="79">
        <v>0.05277111935626255</v>
      </c>
      <c r="J36" s="4">
        <v>-6390.550003171733</v>
      </c>
      <c r="K36" s="79">
        <v>-0.00708486696582232</v>
      </c>
      <c r="L36" s="79">
        <v>0.07761722250506775</v>
      </c>
      <c r="M36" s="4">
        <v>-6390.550003171733</v>
      </c>
      <c r="N36" s="79">
        <v>-0.00708486696582232</v>
      </c>
      <c r="O36" s="79"/>
    </row>
    <row r="37" spans="1:15" ht="15.75">
      <c r="A37" s="9" t="s">
        <v>8</v>
      </c>
      <c r="B37" s="4">
        <v>-141</v>
      </c>
      <c r="C37" s="79">
        <v>-0.00028278444404778857</v>
      </c>
      <c r="D37" s="4">
        <v>0</v>
      </c>
      <c r="E37" s="79">
        <v>0</v>
      </c>
      <c r="F37" s="79">
        <v>-1</v>
      </c>
      <c r="G37" s="4">
        <v>0</v>
      </c>
      <c r="H37" s="79">
        <v>0</v>
      </c>
      <c r="I37" s="79">
        <v>0</v>
      </c>
      <c r="J37" s="4">
        <v>0</v>
      </c>
      <c r="K37" s="79">
        <v>0</v>
      </c>
      <c r="L37" s="79">
        <v>0</v>
      </c>
      <c r="M37" s="4">
        <v>0</v>
      </c>
      <c r="N37" s="79">
        <v>0</v>
      </c>
      <c r="O37" s="79"/>
    </row>
    <row r="38" spans="1:15" ht="15.75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>
      <c r="A39" s="49" t="s">
        <v>9</v>
      </c>
      <c r="B39" s="53">
        <v>4670</v>
      </c>
      <c r="C39" s="80">
        <v>0.009365981231937394</v>
      </c>
      <c r="D39" s="53">
        <v>8594.720905999988</v>
      </c>
      <c r="E39" s="80">
        <v>0.01562676528363634</v>
      </c>
      <c r="F39" s="80">
        <v>0.8404113289079203</v>
      </c>
      <c r="G39" s="53">
        <v>17977.1400183862</v>
      </c>
      <c r="H39" s="80">
        <v>0.025319915518853802</v>
      </c>
      <c r="I39" s="80">
        <v>1.0916490733092137</v>
      </c>
      <c r="J39" s="53">
        <v>25823.93241369146</v>
      </c>
      <c r="K39" s="80">
        <v>0.028629636822274342</v>
      </c>
      <c r="L39" s="80">
        <v>0.43648724921093773</v>
      </c>
      <c r="M39" s="53">
        <v>25823.93241369146</v>
      </c>
      <c r="N39" s="80">
        <v>0.028629636822274342</v>
      </c>
      <c r="O39" s="80"/>
    </row>
    <row r="40" spans="1:15" ht="15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>
      <c r="A41" s="9" t="s">
        <v>10</v>
      </c>
      <c r="B41" s="101">
        <v>-2635</v>
      </c>
      <c r="C41" s="79">
        <v>-0.005284659645857609</v>
      </c>
      <c r="D41" s="8">
        <v>-4475.031695219995</v>
      </c>
      <c r="E41" s="79">
        <v>-0.008136421264036353</v>
      </c>
      <c r="F41" s="79">
        <v>0</v>
      </c>
      <c r="G41" s="8">
        <v>-8388.504297747066</v>
      </c>
      <c r="H41" s="79">
        <v>-0.011814794785559248</v>
      </c>
      <c r="I41" s="79">
        <v>0.8745128233856416</v>
      </c>
      <c r="J41" s="8">
        <v>-11634.339172529959</v>
      </c>
      <c r="K41" s="79">
        <v>-0.012898380457350287</v>
      </c>
      <c r="L41" s="79">
        <v>0.3869384528603794</v>
      </c>
      <c r="M41" s="8">
        <v>-11634.339172529959</v>
      </c>
      <c r="N41" s="79">
        <v>-0.012898380457350287</v>
      </c>
      <c r="O41" s="79"/>
    </row>
    <row r="42" spans="1:15" ht="16.5" thickBot="1">
      <c r="A42" s="10"/>
      <c r="B42" s="15"/>
      <c r="C42" s="8"/>
      <c r="D42" s="15"/>
      <c r="E42" s="8"/>
      <c r="F42" s="8"/>
      <c r="G42" s="15"/>
      <c r="H42" s="8"/>
      <c r="I42" s="8"/>
      <c r="J42" s="15"/>
      <c r="K42" s="8"/>
      <c r="L42" s="8"/>
      <c r="M42" s="15"/>
      <c r="N42" s="8"/>
      <c r="O42" s="8"/>
    </row>
    <row r="43" spans="1:15" ht="17.25" thickBot="1" thickTop="1">
      <c r="A43" s="54" t="s">
        <v>11</v>
      </c>
      <c r="B43" s="55">
        <v>2035</v>
      </c>
      <c r="C43" s="82">
        <v>0.004081321586079785</v>
      </c>
      <c r="D43" s="55">
        <v>4119.689210779993</v>
      </c>
      <c r="E43" s="82">
        <v>0.007490344019599988</v>
      </c>
      <c r="F43" s="82">
        <v>1.0244173025945913</v>
      </c>
      <c r="G43" s="55">
        <v>9588.635720639133</v>
      </c>
      <c r="H43" s="82">
        <v>0.013505120733294554</v>
      </c>
      <c r="I43" s="82">
        <v>1.3275143415062827</v>
      </c>
      <c r="J43" s="55">
        <v>14189.5932411615</v>
      </c>
      <c r="K43" s="82">
        <v>0.01573125636492406</v>
      </c>
      <c r="L43" s="82">
        <v>0.4798344263531673</v>
      </c>
      <c r="M43" s="55">
        <v>14189.5932411615</v>
      </c>
      <c r="N43" s="82">
        <v>0.01573125636492406</v>
      </c>
      <c r="O43" s="82"/>
    </row>
    <row r="44" spans="1:15" ht="16.5" thickTop="1">
      <c r="A44" s="11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</sheetData>
  <mergeCells count="6">
    <mergeCell ref="M4:O4"/>
    <mergeCell ref="A2:L2"/>
    <mergeCell ref="B4:C4"/>
    <mergeCell ref="D4:F4"/>
    <mergeCell ref="G4:I4"/>
    <mergeCell ref="J4:L4"/>
  </mergeCells>
  <printOptions/>
  <pageMargins left="0.75" right="0.75" top="1" bottom="1" header="0.5" footer="0.5"/>
  <pageSetup fitToHeight="1" fitToWidth="1" horizontalDpi="600" verticalDpi="600" orientation="landscape" paperSize="9" scale="81" r:id="rId1"/>
  <headerFooter alignWithMargins="0">
    <oddHeader>&amp;L&amp;F&amp;C&amp;"Book Antiqua,Grassetto Corsivo"&amp;11SAMPLE S.p.A
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8" sqref="A8"/>
    </sheetView>
  </sheetViews>
  <sheetFormatPr defaultColWidth="9.00390625" defaultRowHeight="15.75"/>
  <cols>
    <col min="1" max="1" width="28.50390625" style="0" customWidth="1"/>
    <col min="2" max="3" width="11.25390625" style="0" customWidth="1"/>
    <col min="4" max="6" width="11.875" style="0" customWidth="1"/>
    <col min="7" max="9" width="10.75390625" style="0" customWidth="1"/>
    <col min="10" max="12" width="11.875" style="0" customWidth="1"/>
  </cols>
  <sheetData>
    <row r="1" ht="15.75">
      <c r="A1" s="5"/>
    </row>
    <row r="2" spans="1:12" ht="15.75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ht="15.75">
      <c r="A3" s="5"/>
    </row>
    <row r="4" spans="1:12" s="74" customFormat="1" ht="15.75">
      <c r="A4" s="73"/>
      <c r="B4" s="124">
        <v>2003</v>
      </c>
      <c r="C4" s="126"/>
      <c r="D4" s="124">
        <v>2004</v>
      </c>
      <c r="E4" s="125"/>
      <c r="F4" s="126"/>
      <c r="G4" s="124">
        <v>2005</v>
      </c>
      <c r="H4" s="125"/>
      <c r="I4" s="126"/>
      <c r="J4" s="124">
        <v>2006</v>
      </c>
      <c r="K4" s="125"/>
      <c r="L4" s="126"/>
    </row>
    <row r="5" spans="1:12" s="74" customFormat="1" ht="15.75">
      <c r="A5" s="73"/>
      <c r="B5" s="83"/>
      <c r="C5" s="84" t="s">
        <v>56</v>
      </c>
      <c r="D5" s="85"/>
      <c r="E5" s="81" t="s">
        <v>56</v>
      </c>
      <c r="F5" s="76" t="s">
        <v>57</v>
      </c>
      <c r="G5" s="85"/>
      <c r="H5" s="81" t="s">
        <v>56</v>
      </c>
      <c r="I5" s="76" t="s">
        <v>57</v>
      </c>
      <c r="J5" s="85"/>
      <c r="K5" s="81" t="s">
        <v>56</v>
      </c>
      <c r="L5" s="76" t="s">
        <v>57</v>
      </c>
    </row>
    <row r="6" spans="1:12" ht="15.75">
      <c r="A6" s="12"/>
      <c r="B6" s="6"/>
      <c r="C6" s="77"/>
      <c r="D6" s="6"/>
      <c r="E6" s="77"/>
      <c r="F6" s="77"/>
      <c r="G6" s="6"/>
      <c r="H6" s="77"/>
      <c r="I6" s="77"/>
      <c r="J6" s="6"/>
      <c r="K6" s="77"/>
      <c r="L6" s="77"/>
    </row>
    <row r="7" spans="1:12" ht="15.75">
      <c r="A7" s="13" t="s">
        <v>0</v>
      </c>
      <c r="B7" s="14">
        <v>498613</v>
      </c>
      <c r="C7" s="78">
        <v>1</v>
      </c>
      <c r="D7" s="14">
        <v>550000</v>
      </c>
      <c r="E7" s="78">
        <v>1</v>
      </c>
      <c r="F7" s="78">
        <v>0.10305988812967182</v>
      </c>
      <c r="G7" s="14">
        <v>710000</v>
      </c>
      <c r="H7" s="78">
        <v>1</v>
      </c>
      <c r="I7" s="78">
        <v>0.290909090909091</v>
      </c>
      <c r="J7" s="14">
        <v>902000</v>
      </c>
      <c r="K7" s="78">
        <v>1</v>
      </c>
      <c r="L7" s="78">
        <v>0.2704225352112677</v>
      </c>
    </row>
    <row r="8" spans="1:12" ht="15.75">
      <c r="A8" s="9" t="s">
        <v>64</v>
      </c>
      <c r="B8" s="105">
        <v>-456813</v>
      </c>
      <c r="C8" s="79">
        <f>+B8/B$7</f>
        <v>-0.9161674485021449</v>
      </c>
      <c r="D8" s="2">
        <v>-502036.7</v>
      </c>
      <c r="E8" s="79">
        <f>+D8/D$7</f>
        <v>-0.912794</v>
      </c>
      <c r="F8" s="79">
        <v>0</v>
      </c>
      <c r="G8" s="2">
        <v>-649672.72</v>
      </c>
      <c r="H8" s="79">
        <f>+G8/G$7</f>
        <v>-0.915032</v>
      </c>
      <c r="I8" s="79">
        <v>0.29407415832348494</v>
      </c>
      <c r="J8" s="2">
        <v>-827960.53868</v>
      </c>
      <c r="K8" s="79">
        <f>+J8/J$7</f>
        <v>-0.91791634</v>
      </c>
      <c r="L8" s="79">
        <v>0.2744271279853032</v>
      </c>
    </row>
    <row r="9" spans="1:12" ht="15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49" t="s">
        <v>65</v>
      </c>
      <c r="B10" s="50">
        <f>SUM(B7:B9)</f>
        <v>41800</v>
      </c>
      <c r="C10" s="80">
        <f aca="true" t="shared" si="0" ref="C10:E33">+B10/B$7</f>
        <v>0.08383255149785505</v>
      </c>
      <c r="D10" s="50">
        <v>47963.3</v>
      </c>
      <c r="E10" s="80">
        <f t="shared" si="0"/>
        <v>0.087206</v>
      </c>
      <c r="F10" s="104" t="s">
        <v>59</v>
      </c>
      <c r="G10" s="50">
        <v>60327.28</v>
      </c>
      <c r="H10" s="80">
        <f>+G10/G$7</f>
        <v>0.084968</v>
      </c>
      <c r="I10" s="80">
        <v>0.2577800109667192</v>
      </c>
      <c r="J10" s="50">
        <v>74039.46132</v>
      </c>
      <c r="K10" s="80">
        <f>+J10/J$7</f>
        <v>0.08208366</v>
      </c>
      <c r="L10" s="80">
        <v>0.22729652853568028</v>
      </c>
    </row>
    <row r="11" spans="1:12" ht="15.75">
      <c r="A11" s="9" t="s">
        <v>66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9" t="s">
        <v>3</v>
      </c>
      <c r="B12" s="8">
        <v>-13320</v>
      </c>
      <c r="C12" s="79">
        <f t="shared" si="0"/>
        <v>-0.026714104927067685</v>
      </c>
      <c r="D12" s="8">
        <v>-15345.831094</v>
      </c>
      <c r="E12" s="79">
        <f t="shared" si="0"/>
        <v>-0.02790151108</v>
      </c>
      <c r="F12" s="79">
        <v>0.15208942147147142</v>
      </c>
      <c r="G12" s="8">
        <v>-17166.990266279998</v>
      </c>
      <c r="H12" s="79">
        <f aca="true" t="shared" si="1" ref="H12:H29">+G12/G$7</f>
        <v>-0.024178859529971827</v>
      </c>
      <c r="I12" s="79">
        <v>0.1186745221633545</v>
      </c>
      <c r="J12" s="8">
        <v>-19377.989903136815</v>
      </c>
      <c r="K12" s="79">
        <f aca="true" t="shared" si="2" ref="K12:K29">+J12/J$7</f>
        <v>-0.021483359094386714</v>
      </c>
      <c r="L12" s="79">
        <v>0.12879366753062937</v>
      </c>
    </row>
    <row r="13" spans="1:12" ht="15.75">
      <c r="A13" s="9" t="s">
        <v>2</v>
      </c>
      <c r="B13" s="103">
        <v>-8178</v>
      </c>
      <c r="C13" s="79">
        <f t="shared" si="0"/>
        <v>-0.016401497754771736</v>
      </c>
      <c r="D13" s="8">
        <v>-5750</v>
      </c>
      <c r="E13" s="79">
        <f t="shared" si="0"/>
        <v>-0.010454545454545454</v>
      </c>
      <c r="F13" s="79">
        <v>0</v>
      </c>
      <c r="G13" s="8">
        <v>-7100</v>
      </c>
      <c r="H13" s="79">
        <f t="shared" si="1"/>
        <v>-0.01</v>
      </c>
      <c r="I13" s="79">
        <v>0.23478260869565215</v>
      </c>
      <c r="J13" s="8">
        <v>-9020</v>
      </c>
      <c r="K13" s="79">
        <f t="shared" si="2"/>
        <v>-0.01</v>
      </c>
      <c r="L13" s="79">
        <v>0.2704225352112677</v>
      </c>
    </row>
    <row r="14" spans="1:12" ht="15.75">
      <c r="A14" s="9" t="s">
        <v>67</v>
      </c>
      <c r="B14" s="103">
        <v>-7268</v>
      </c>
      <c r="C14" s="79">
        <f t="shared" si="0"/>
        <v>-0.01457643503077537</v>
      </c>
      <c r="D14" s="8">
        <v>-7833</v>
      </c>
      <c r="E14" s="79">
        <f t="shared" si="0"/>
        <v>-0.014241818181818182</v>
      </c>
      <c r="F14" s="79">
        <v>0</v>
      </c>
      <c r="G14" s="8">
        <v>-7827.5</v>
      </c>
      <c r="H14" s="79">
        <f t="shared" si="1"/>
        <v>-0.011024647887323944</v>
      </c>
      <c r="I14" s="79">
        <v>-0.0007021575386185752</v>
      </c>
      <c r="J14" s="8">
        <v>-8651.484999999997</v>
      </c>
      <c r="K14" s="79">
        <f t="shared" si="2"/>
        <v>-0.009591446784922391</v>
      </c>
      <c r="L14" s="79">
        <v>0.10526796550622763</v>
      </c>
    </row>
    <row r="15" spans="1:12" ht="15.75">
      <c r="A15" s="11" t="s">
        <v>68</v>
      </c>
      <c r="B15" s="103">
        <v>-1065</v>
      </c>
      <c r="C15" s="79">
        <f t="shared" si="0"/>
        <v>-0.002135925056105637</v>
      </c>
      <c r="D15" s="8"/>
      <c r="E15" s="79">
        <f t="shared" si="0"/>
        <v>0</v>
      </c>
      <c r="F15" s="79"/>
      <c r="G15" s="8"/>
      <c r="H15" s="79">
        <f t="shared" si="1"/>
        <v>0</v>
      </c>
      <c r="I15" s="79"/>
      <c r="J15" s="8"/>
      <c r="K15" s="79">
        <f t="shared" si="2"/>
        <v>0</v>
      </c>
      <c r="L15" s="79"/>
    </row>
    <row r="16" spans="1:12" ht="15.75">
      <c r="A16" s="108" t="s">
        <v>69</v>
      </c>
      <c r="B16" s="109">
        <f>SUM(B11:B15)</f>
        <v>-29831</v>
      </c>
      <c r="C16" s="79">
        <f t="shared" si="0"/>
        <v>-0.05982796276872043</v>
      </c>
      <c r="D16" s="109">
        <f aca="true" t="shared" si="3" ref="D16:L16">SUM(D11:D14)</f>
        <v>-28928.831094</v>
      </c>
      <c r="E16" s="79">
        <f t="shared" si="0"/>
        <v>-0.05259787471636364</v>
      </c>
      <c r="F16" s="109">
        <f t="shared" si="3"/>
        <v>0.15208942147147142</v>
      </c>
      <c r="G16" s="109">
        <f t="shared" si="3"/>
        <v>-32094.490266279998</v>
      </c>
      <c r="H16" s="79">
        <f t="shared" si="1"/>
        <v>-0.04520350741729577</v>
      </c>
      <c r="I16" s="109">
        <f t="shared" si="3"/>
        <v>0.3527549733203881</v>
      </c>
      <c r="J16" s="109">
        <f t="shared" si="3"/>
        <v>-37049.47490313681</v>
      </c>
      <c r="K16" s="79">
        <f t="shared" si="2"/>
        <v>-0.041074805879309104</v>
      </c>
      <c r="L16" s="109">
        <f t="shared" si="3"/>
        <v>0.5044841682481247</v>
      </c>
    </row>
    <row r="17" spans="1:12" ht="15.75">
      <c r="A17" s="49" t="s">
        <v>7</v>
      </c>
      <c r="B17" s="50">
        <f>+B10+B16</f>
        <v>11969</v>
      </c>
      <c r="C17" s="80">
        <f t="shared" si="0"/>
        <v>0.02400458872913462</v>
      </c>
      <c r="D17" s="50">
        <f>+D10+D16</f>
        <v>19034.468906000002</v>
      </c>
      <c r="E17" s="80">
        <f t="shared" si="0"/>
        <v>0.03460812528363637</v>
      </c>
      <c r="F17" s="104" t="s">
        <v>59</v>
      </c>
      <c r="G17" s="50">
        <f>+G10+G16</f>
        <v>28232.78973372</v>
      </c>
      <c r="H17" s="80">
        <f t="shared" si="1"/>
        <v>0.039764492582704224</v>
      </c>
      <c r="I17" s="80">
        <v>0.2577800109667192</v>
      </c>
      <c r="J17" s="50">
        <f>+J10+J16</f>
        <v>36989.98641686319</v>
      </c>
      <c r="K17" s="80">
        <f t="shared" si="2"/>
        <v>0.0410088541206909</v>
      </c>
      <c r="L17" s="80">
        <v>0.22729652853568028</v>
      </c>
    </row>
    <row r="18" spans="1:12" ht="15.75">
      <c r="A18" s="9" t="s">
        <v>70</v>
      </c>
      <c r="B18" s="103">
        <v>0</v>
      </c>
      <c r="C18" s="79">
        <f t="shared" si="0"/>
        <v>0</v>
      </c>
      <c r="D18" s="8">
        <v>-1100</v>
      </c>
      <c r="E18" s="79">
        <f t="shared" si="0"/>
        <v>-0.002</v>
      </c>
      <c r="F18" s="79">
        <v>0</v>
      </c>
      <c r="G18" s="8">
        <v>-1420</v>
      </c>
      <c r="H18" s="79">
        <f t="shared" si="1"/>
        <v>-0.002</v>
      </c>
      <c r="I18" s="79">
        <v>0.290909090909091</v>
      </c>
      <c r="J18" s="8">
        <v>-1804</v>
      </c>
      <c r="K18" s="79">
        <f t="shared" si="2"/>
        <v>-0.002</v>
      </c>
      <c r="L18" s="79">
        <v>0.2704225352112677</v>
      </c>
    </row>
    <row r="19" spans="1:12" ht="15.75">
      <c r="A19" s="9" t="s">
        <v>71</v>
      </c>
      <c r="B19" s="8">
        <v>-1013</v>
      </c>
      <c r="C19" s="79">
        <f t="shared" si="0"/>
        <v>-0.002031635757591559</v>
      </c>
      <c r="D19" s="8">
        <v>-1704.748</v>
      </c>
      <c r="E19" s="79">
        <f t="shared" si="0"/>
        <v>-0.0030995418181818182</v>
      </c>
      <c r="F19" s="79">
        <v>0.6828706811451135</v>
      </c>
      <c r="G19" s="8">
        <v>-1931.39</v>
      </c>
      <c r="H19" s="79">
        <f t="shared" si="1"/>
        <v>-0.002720267605633803</v>
      </c>
      <c r="I19" s="79">
        <v>0.13294750895733576</v>
      </c>
      <c r="J19" s="8">
        <v>-1797.5040000000001</v>
      </c>
      <c r="K19" s="79">
        <f t="shared" si="2"/>
        <v>-0.00199279822616408</v>
      </c>
      <c r="L19" s="79">
        <v>-0.06932105892647267</v>
      </c>
    </row>
    <row r="20" spans="1:12" ht="15.75">
      <c r="A20" s="9"/>
      <c r="B20" s="8"/>
      <c r="C20" s="79">
        <f t="shared" si="0"/>
        <v>0</v>
      </c>
      <c r="D20" s="8"/>
      <c r="E20" s="79">
        <f t="shared" si="0"/>
        <v>0</v>
      </c>
      <c r="F20" s="79"/>
      <c r="G20" s="8"/>
      <c r="H20" s="79">
        <f t="shared" si="1"/>
        <v>0</v>
      </c>
      <c r="I20" s="79"/>
      <c r="J20" s="29"/>
      <c r="K20" s="79">
        <f t="shared" si="2"/>
        <v>0</v>
      </c>
      <c r="L20" s="79"/>
    </row>
    <row r="21" spans="1:12" ht="15.75">
      <c r="A21" s="49" t="s">
        <v>72</v>
      </c>
      <c r="B21" s="51">
        <f>SUM(B17:B20)</f>
        <v>10956</v>
      </c>
      <c r="C21" s="80">
        <f t="shared" si="0"/>
        <v>0.02197295297154306</v>
      </c>
      <c r="D21" s="51">
        <v>14227.720905999988</v>
      </c>
      <c r="E21" s="80">
        <f t="shared" si="0"/>
        <v>0.025868583465454523</v>
      </c>
      <c r="F21" s="80">
        <v>0.29862366794450423</v>
      </c>
      <c r="G21" s="51">
        <v>23907.399733720027</v>
      </c>
      <c r="H21" s="80">
        <f t="shared" si="1"/>
        <v>0.033672393991154966</v>
      </c>
      <c r="I21" s="80">
        <v>0.6803393805425302</v>
      </c>
      <c r="J21" s="52">
        <v>32214.48241686319</v>
      </c>
      <c r="K21" s="80">
        <f t="shared" si="2"/>
        <v>0.03571450378809666</v>
      </c>
      <c r="L21" s="80">
        <v>0.3474691005992798</v>
      </c>
    </row>
    <row r="22" spans="1:12" ht="15.75">
      <c r="A22" s="9"/>
      <c r="B22" s="4"/>
      <c r="C22" s="79">
        <f t="shared" si="0"/>
        <v>0</v>
      </c>
      <c r="D22" s="2"/>
      <c r="E22" s="79">
        <f t="shared" si="0"/>
        <v>0</v>
      </c>
      <c r="F22" s="2"/>
      <c r="G22" s="2"/>
      <c r="H22" s="79">
        <f t="shared" si="1"/>
        <v>0</v>
      </c>
      <c r="I22" s="2"/>
      <c r="J22" s="2"/>
      <c r="K22" s="79">
        <f t="shared" si="2"/>
        <v>0</v>
      </c>
      <c r="L22" s="2"/>
    </row>
    <row r="23" spans="1:12" ht="15.75">
      <c r="A23" s="9" t="s">
        <v>73</v>
      </c>
      <c r="B23" s="102">
        <v>-6145</v>
      </c>
      <c r="C23" s="79">
        <f t="shared" si="0"/>
        <v>-0.012324187295557877</v>
      </c>
      <c r="D23" s="4">
        <v>-5633</v>
      </c>
      <c r="E23" s="79">
        <f t="shared" si="0"/>
        <v>-0.010241818181818182</v>
      </c>
      <c r="F23" s="79">
        <v>-0.08331977217249797</v>
      </c>
      <c r="G23" s="4">
        <v>-5930.259715333827</v>
      </c>
      <c r="H23" s="79">
        <f t="shared" si="1"/>
        <v>-0.008352478472301165</v>
      </c>
      <c r="I23" s="79">
        <v>0.05277111935626255</v>
      </c>
      <c r="J23" s="4">
        <v>-6390.550003171733</v>
      </c>
      <c r="K23" s="79">
        <f t="shared" si="2"/>
        <v>-0.00708486696582232</v>
      </c>
      <c r="L23" s="79">
        <v>0.07761722250506775</v>
      </c>
    </row>
    <row r="24" spans="1:12" ht="15.75">
      <c r="A24" s="9" t="s">
        <v>74</v>
      </c>
      <c r="B24" s="4">
        <v>-141</v>
      </c>
      <c r="C24" s="79">
        <f t="shared" si="0"/>
        <v>-0.00028278444404778857</v>
      </c>
      <c r="D24" s="4">
        <v>0</v>
      </c>
      <c r="E24" s="79">
        <f t="shared" si="0"/>
        <v>0</v>
      </c>
      <c r="F24" s="79">
        <v>-1</v>
      </c>
      <c r="G24" s="4">
        <v>0</v>
      </c>
      <c r="H24" s="79">
        <f t="shared" si="1"/>
        <v>0</v>
      </c>
      <c r="I24" s="79">
        <v>0</v>
      </c>
      <c r="J24" s="4">
        <v>0</v>
      </c>
      <c r="K24" s="79">
        <f t="shared" si="2"/>
        <v>0</v>
      </c>
      <c r="L24" s="79">
        <v>0</v>
      </c>
    </row>
    <row r="25" spans="1:12" ht="15.75">
      <c r="A25" s="9" t="s">
        <v>76</v>
      </c>
      <c r="B25" s="4"/>
      <c r="C25" s="79">
        <f t="shared" si="0"/>
        <v>0</v>
      </c>
      <c r="D25" s="4"/>
      <c r="E25" s="79">
        <f t="shared" si="0"/>
        <v>0</v>
      </c>
      <c r="F25" s="4"/>
      <c r="G25" s="4"/>
      <c r="H25" s="79">
        <f t="shared" si="1"/>
        <v>0</v>
      </c>
      <c r="I25" s="4"/>
      <c r="J25" s="4"/>
      <c r="K25" s="79">
        <f t="shared" si="2"/>
        <v>0</v>
      </c>
      <c r="L25" s="4"/>
    </row>
    <row r="26" spans="1:12" ht="15.75">
      <c r="A26" s="9"/>
      <c r="B26" s="4"/>
      <c r="C26" s="79">
        <f t="shared" si="0"/>
        <v>0</v>
      </c>
      <c r="D26" s="4"/>
      <c r="E26" s="79">
        <f t="shared" si="0"/>
        <v>0</v>
      </c>
      <c r="F26" s="4"/>
      <c r="G26" s="4"/>
      <c r="H26" s="79">
        <f t="shared" si="1"/>
        <v>0</v>
      </c>
      <c r="I26" s="4"/>
      <c r="J26" s="4"/>
      <c r="K26" s="79">
        <f t="shared" si="2"/>
        <v>0</v>
      </c>
      <c r="L26" s="4"/>
    </row>
    <row r="27" spans="1:12" ht="15.75">
      <c r="A27" s="49" t="s">
        <v>75</v>
      </c>
      <c r="B27" s="53">
        <f>SUM(B21:B26)</f>
        <v>4670</v>
      </c>
      <c r="C27" s="80">
        <f t="shared" si="0"/>
        <v>0.009365981231937394</v>
      </c>
      <c r="D27" s="53">
        <v>8594.720905999988</v>
      </c>
      <c r="E27" s="80">
        <f t="shared" si="0"/>
        <v>0.01562676528363634</v>
      </c>
      <c r="F27" s="80">
        <v>0.8404113289079203</v>
      </c>
      <c r="G27" s="53">
        <v>17977.1400183862</v>
      </c>
      <c r="H27" s="80">
        <f t="shared" si="1"/>
        <v>0.025319915518853802</v>
      </c>
      <c r="I27" s="80">
        <v>1.0916490733092137</v>
      </c>
      <c r="J27" s="53">
        <v>25823.93241369146</v>
      </c>
      <c r="K27" s="80">
        <f t="shared" si="2"/>
        <v>0.028629636822274342</v>
      </c>
      <c r="L27" s="80">
        <v>0.43648724921093773</v>
      </c>
    </row>
    <row r="28" spans="1:12" ht="15.75">
      <c r="A28" s="9"/>
      <c r="B28" s="8"/>
      <c r="C28" s="79">
        <f t="shared" si="0"/>
        <v>0</v>
      </c>
      <c r="D28" s="8"/>
      <c r="E28" s="79">
        <f t="shared" si="0"/>
        <v>0</v>
      </c>
      <c r="F28" s="8"/>
      <c r="G28" s="8"/>
      <c r="H28" s="79">
        <f t="shared" si="1"/>
        <v>0</v>
      </c>
      <c r="I28" s="8"/>
      <c r="J28" s="8"/>
      <c r="K28" s="79">
        <f t="shared" si="2"/>
        <v>0</v>
      </c>
      <c r="L28" s="8"/>
    </row>
    <row r="29" spans="1:12" ht="15.75">
      <c r="A29" s="9" t="s">
        <v>77</v>
      </c>
      <c r="B29" s="101">
        <v>-2635</v>
      </c>
      <c r="C29" s="79">
        <f t="shared" si="0"/>
        <v>-0.005284659645857609</v>
      </c>
      <c r="D29" s="8">
        <v>-4475.031695219995</v>
      </c>
      <c r="E29" s="79">
        <f t="shared" si="0"/>
        <v>-0.008136421264036353</v>
      </c>
      <c r="F29" s="79">
        <v>0</v>
      </c>
      <c r="G29" s="8">
        <v>-8388.504297747066</v>
      </c>
      <c r="H29" s="79">
        <f t="shared" si="1"/>
        <v>-0.011814794785559248</v>
      </c>
      <c r="I29" s="79">
        <v>0.8745128233856416</v>
      </c>
      <c r="J29" s="8">
        <v>-11634.339172529959</v>
      </c>
      <c r="K29" s="79">
        <f t="shared" si="2"/>
        <v>-0.012898380457350287</v>
      </c>
      <c r="L29" s="79">
        <v>0.3869384528603794</v>
      </c>
    </row>
    <row r="30" spans="1:12" ht="15.75">
      <c r="A30" s="9" t="s">
        <v>78</v>
      </c>
      <c r="B30" s="101"/>
      <c r="C30" s="79"/>
      <c r="D30" s="8"/>
      <c r="E30" s="79"/>
      <c r="F30" s="79"/>
      <c r="G30" s="8"/>
      <c r="H30" s="79"/>
      <c r="I30" s="79"/>
      <c r="J30" s="8"/>
      <c r="K30" s="79"/>
      <c r="L30" s="79"/>
    </row>
    <row r="31" spans="1:12" ht="16.5" thickBot="1">
      <c r="A31" s="9" t="s">
        <v>79</v>
      </c>
      <c r="B31" s="15"/>
      <c r="C31" s="79"/>
      <c r="D31" s="8"/>
      <c r="E31" s="79"/>
      <c r="F31" s="79"/>
      <c r="G31" s="8"/>
      <c r="H31" s="79"/>
      <c r="I31" s="79"/>
      <c r="J31" s="8"/>
      <c r="K31" s="79"/>
      <c r="L31" s="79"/>
    </row>
    <row r="32" spans="1:12" ht="17.25" thickBot="1" thickTop="1">
      <c r="A32" s="10"/>
      <c r="B32" s="15"/>
      <c r="C32" s="79">
        <f t="shared" si="0"/>
        <v>0</v>
      </c>
      <c r="D32" s="15"/>
      <c r="E32" s="79">
        <f t="shared" si="0"/>
        <v>0</v>
      </c>
      <c r="F32" s="8"/>
      <c r="G32" s="15"/>
      <c r="H32" s="79">
        <f>+G32/G$7</f>
        <v>0</v>
      </c>
      <c r="I32" s="8"/>
      <c r="J32" s="15"/>
      <c r="K32" s="79">
        <f>+J32/J$7</f>
        <v>0</v>
      </c>
      <c r="L32" s="8"/>
    </row>
    <row r="33" spans="1:12" ht="17.25" thickBot="1" thickTop="1">
      <c r="A33" s="54" t="s">
        <v>80</v>
      </c>
      <c r="B33" s="55">
        <f>SUM(B27:B32)</f>
        <v>2035</v>
      </c>
      <c r="C33" s="82">
        <f t="shared" si="0"/>
        <v>0.004081321586079785</v>
      </c>
      <c r="D33" s="55">
        <v>4119.689210779993</v>
      </c>
      <c r="E33" s="82">
        <f t="shared" si="0"/>
        <v>0.007490344019599988</v>
      </c>
      <c r="F33" s="82">
        <v>1.0244173025945913</v>
      </c>
      <c r="G33" s="55">
        <v>9588.635720639133</v>
      </c>
      <c r="H33" s="82">
        <f>+G33/G$7</f>
        <v>0.013505120733294554</v>
      </c>
      <c r="I33" s="82">
        <v>1.3275143415062827</v>
      </c>
      <c r="J33" s="55">
        <v>14189.5932411615</v>
      </c>
      <c r="K33" s="82">
        <f>+J33/J$7</f>
        <v>0.01573125636492406</v>
      </c>
      <c r="L33" s="82">
        <v>0.4798344263531673</v>
      </c>
    </row>
    <row r="34" spans="1:12" ht="16.5" thickTop="1">
      <c r="A34" s="11"/>
      <c r="B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5">
    <mergeCell ref="A2:L2"/>
    <mergeCell ref="B4:C4"/>
    <mergeCell ref="D4:F4"/>
    <mergeCell ref="G4:I4"/>
    <mergeCell ref="J4:L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zoomScale="75" zoomScaleNormal="75" workbookViewId="0" topLeftCell="A1">
      <selection activeCell="A23" sqref="A23"/>
    </sheetView>
  </sheetViews>
  <sheetFormatPr defaultColWidth="9.00390625" defaultRowHeight="15.75"/>
  <cols>
    <col min="1" max="1" width="27.75390625" style="18" bestFit="1" customWidth="1"/>
    <col min="2" max="2" width="19.125" style="18" customWidth="1"/>
    <col min="3" max="3" width="19.75390625" style="18" bestFit="1" customWidth="1"/>
    <col min="4" max="4" width="18.75390625" style="18" bestFit="1" customWidth="1"/>
    <col min="5" max="6" width="18.625" style="18" bestFit="1" customWidth="1"/>
    <col min="7" max="16384" width="9.00390625" style="18" customWidth="1"/>
  </cols>
  <sheetData>
    <row r="2" spans="1:6" ht="15.75">
      <c r="A2" s="118" t="s">
        <v>55</v>
      </c>
      <c r="B2" s="119"/>
      <c r="C2" s="119"/>
      <c r="D2" s="119"/>
      <c r="E2" s="119"/>
      <c r="F2" s="120"/>
    </row>
    <row r="3" spans="1:6" ht="15.75">
      <c r="A3" s="1"/>
      <c r="B3" s="1"/>
      <c r="C3" s="1"/>
      <c r="D3" s="1"/>
      <c r="E3" s="1"/>
      <c r="F3" s="1"/>
    </row>
    <row r="4" spans="1:6" s="22" customFormat="1" ht="15.75">
      <c r="A4" s="7"/>
      <c r="B4" s="117">
        <v>2007</v>
      </c>
      <c r="C4" s="117">
        <v>2008</v>
      </c>
      <c r="D4" s="117">
        <v>2009</v>
      </c>
      <c r="E4" s="117">
        <v>2010</v>
      </c>
      <c r="F4" s="117">
        <v>2011</v>
      </c>
    </row>
    <row r="5" spans="1:6" ht="15.75">
      <c r="A5" s="37"/>
      <c r="B5" s="32"/>
      <c r="C5" s="32"/>
      <c r="D5" s="32"/>
      <c r="E5" s="32"/>
      <c r="F5" s="32"/>
    </row>
    <row r="6" spans="1:6" ht="15.75">
      <c r="A6" s="60" t="s">
        <v>28</v>
      </c>
      <c r="B6" s="64">
        <v>-84788</v>
      </c>
      <c r="C6" s="61">
        <v>-67024.98028313564</v>
      </c>
      <c r="D6" s="65">
        <v>-71428.92797771789</v>
      </c>
      <c r="E6" s="65">
        <v>-71428.92797771789</v>
      </c>
      <c r="F6" s="65">
        <f>+E32</f>
        <v>-76894.58467964988</v>
      </c>
    </row>
    <row r="7" spans="1:6" ht="15.75">
      <c r="A7" s="33"/>
      <c r="B7" s="16"/>
      <c r="C7" s="19"/>
      <c r="D7" s="38"/>
      <c r="E7" s="38"/>
      <c r="F7" s="38"/>
    </row>
    <row r="8" spans="1:6" ht="15.75">
      <c r="A8" s="4" t="s">
        <v>29</v>
      </c>
      <c r="B8" s="16">
        <v>4119.689210779993</v>
      </c>
      <c r="C8" s="19">
        <v>9588.635720639133</v>
      </c>
      <c r="D8" s="19">
        <v>14189.5932411615</v>
      </c>
      <c r="E8" s="19">
        <v>14189.5932411615</v>
      </c>
      <c r="F8" s="19"/>
    </row>
    <row r="9" spans="1:6" ht="15.75">
      <c r="A9" s="4" t="s">
        <v>5</v>
      </c>
      <c r="B9" s="16">
        <v>1704.748</v>
      </c>
      <c r="C9" s="19">
        <v>1931.39</v>
      </c>
      <c r="D9" s="38">
        <v>1797.5040000000001</v>
      </c>
      <c r="E9" s="38">
        <v>1797.5040000000001</v>
      </c>
      <c r="F9" s="38"/>
    </row>
    <row r="10" spans="1:6" ht="15.75">
      <c r="A10" s="71" t="s">
        <v>39</v>
      </c>
      <c r="B10" s="16">
        <v>360.6270307089999</v>
      </c>
      <c r="C10" s="19">
        <v>403.4242712575797</v>
      </c>
      <c r="D10" s="38">
        <v>455.38276272371513</v>
      </c>
      <c r="E10" s="38">
        <v>455.38276272371513</v>
      </c>
      <c r="F10" s="38"/>
    </row>
    <row r="11" spans="1:6" ht="15.75">
      <c r="A11" s="71" t="s">
        <v>38</v>
      </c>
      <c r="B11" s="16">
        <v>400</v>
      </c>
      <c r="C11" s="19">
        <v>200</v>
      </c>
      <c r="D11" s="38">
        <v>200</v>
      </c>
      <c r="E11" s="38">
        <v>200</v>
      </c>
      <c r="F11" s="38"/>
    </row>
    <row r="12" spans="1:6" ht="15.75">
      <c r="A12" s="71" t="s">
        <v>37</v>
      </c>
      <c r="B12" s="16">
        <v>348.9554753753764</v>
      </c>
      <c r="C12" s="19">
        <v>-14077.397686478973</v>
      </c>
      <c r="D12" s="38">
        <v>-16558.136705817204</v>
      </c>
      <c r="E12" s="38">
        <v>-16558.136705817204</v>
      </c>
      <c r="F12" s="38"/>
    </row>
    <row r="13" spans="1:6" ht="15.75">
      <c r="A13" s="4"/>
      <c r="B13" s="1"/>
      <c r="C13" s="4"/>
      <c r="D13" s="4"/>
      <c r="E13" s="4"/>
      <c r="F13" s="4"/>
    </row>
    <row r="14" spans="1:6" ht="15.75">
      <c r="A14" s="72" t="s">
        <v>34</v>
      </c>
      <c r="B14" s="64">
        <v>6934.01971686437</v>
      </c>
      <c r="C14" s="61">
        <v>-1953.9476945822607</v>
      </c>
      <c r="D14" s="61">
        <v>84.34329806801179</v>
      </c>
      <c r="E14" s="61">
        <v>84.34329806801179</v>
      </c>
      <c r="F14" s="61"/>
    </row>
    <row r="15" spans="1:6" ht="15.75">
      <c r="A15" s="4"/>
      <c r="B15" s="16"/>
      <c r="C15" s="48"/>
      <c r="D15" s="19"/>
      <c r="E15" s="19"/>
      <c r="F15" s="19"/>
    </row>
    <row r="16" spans="1:6" ht="15.75">
      <c r="A16" s="34"/>
      <c r="B16" s="4"/>
      <c r="C16" s="4"/>
      <c r="D16" s="4"/>
      <c r="E16" s="4"/>
      <c r="F16" s="4"/>
    </row>
    <row r="17" spans="1:6" ht="15.75">
      <c r="A17" s="39" t="s">
        <v>40</v>
      </c>
      <c r="B17" s="19">
        <v>-749</v>
      </c>
      <c r="C17" s="19">
        <v>-450</v>
      </c>
      <c r="D17" s="19">
        <v>-550</v>
      </c>
      <c r="E17" s="19">
        <v>-550</v>
      </c>
      <c r="F17" s="19"/>
    </row>
    <row r="18" spans="1:6" ht="15.75">
      <c r="A18" s="39" t="s">
        <v>41</v>
      </c>
      <c r="B18" s="19">
        <v>-422</v>
      </c>
      <c r="C18" s="19">
        <v>-2000</v>
      </c>
      <c r="D18" s="19">
        <v>0</v>
      </c>
      <c r="E18" s="19">
        <v>0</v>
      </c>
      <c r="F18" s="19"/>
    </row>
    <row r="19" spans="1:6" ht="15.75">
      <c r="A19" s="39" t="s">
        <v>42</v>
      </c>
      <c r="B19" s="19">
        <v>0</v>
      </c>
      <c r="C19" s="19">
        <v>0</v>
      </c>
      <c r="D19" s="19">
        <v>0</v>
      </c>
      <c r="E19" s="19">
        <v>0</v>
      </c>
      <c r="F19" s="19"/>
    </row>
    <row r="20" spans="1:6" ht="15.75">
      <c r="A20" s="39" t="s">
        <v>43</v>
      </c>
      <c r="B20" s="19">
        <v>0</v>
      </c>
      <c r="C20" s="19">
        <v>0</v>
      </c>
      <c r="D20" s="19">
        <v>0</v>
      </c>
      <c r="E20" s="19">
        <v>0</v>
      </c>
      <c r="F20" s="19"/>
    </row>
    <row r="21" spans="1:6" ht="15.75">
      <c r="A21" s="62" t="s">
        <v>35</v>
      </c>
      <c r="B21" s="63">
        <v>-1171</v>
      </c>
      <c r="C21" s="63">
        <v>-2450</v>
      </c>
      <c r="D21" s="63">
        <v>-550</v>
      </c>
      <c r="E21" s="63">
        <v>-550</v>
      </c>
      <c r="F21" s="63"/>
    </row>
    <row r="22" spans="1:6" ht="15.75">
      <c r="A22" s="40"/>
      <c r="B22" s="36"/>
      <c r="C22" s="36"/>
      <c r="D22" s="36"/>
      <c r="E22" s="36"/>
      <c r="F22" s="36"/>
    </row>
    <row r="23" spans="1:6" ht="15.75">
      <c r="A23" s="40"/>
      <c r="B23" s="19"/>
      <c r="C23" s="19"/>
      <c r="D23" s="19"/>
      <c r="E23" s="19"/>
      <c r="F23" s="19"/>
    </row>
    <row r="24" spans="1:6" ht="15.75">
      <c r="A24" s="39" t="s">
        <v>46</v>
      </c>
      <c r="B24" s="19">
        <v>15000</v>
      </c>
      <c r="C24" s="19">
        <v>0</v>
      </c>
      <c r="D24" s="19">
        <v>0</v>
      </c>
      <c r="E24" s="19">
        <v>0</v>
      </c>
      <c r="F24" s="19"/>
    </row>
    <row r="25" spans="1:6" ht="15.75">
      <c r="A25" s="34" t="s">
        <v>32</v>
      </c>
      <c r="B25" s="19">
        <v>-3000</v>
      </c>
      <c r="C25" s="19">
        <v>0</v>
      </c>
      <c r="D25" s="19">
        <v>-5000</v>
      </c>
      <c r="E25" s="19">
        <v>-5000</v>
      </c>
      <c r="F25" s="19"/>
    </row>
    <row r="26" spans="1:6" ht="15.75">
      <c r="A26" s="39" t="s">
        <v>45</v>
      </c>
      <c r="B26" s="19">
        <v>0</v>
      </c>
      <c r="C26" s="19">
        <v>0</v>
      </c>
      <c r="D26" s="19">
        <v>0</v>
      </c>
      <c r="E26" s="19">
        <v>0</v>
      </c>
      <c r="F26" s="19"/>
    </row>
    <row r="27" spans="1:6" ht="15.75">
      <c r="A27" s="39" t="s">
        <v>44</v>
      </c>
      <c r="B27" s="19">
        <v>0</v>
      </c>
      <c r="C27" s="19">
        <v>0</v>
      </c>
      <c r="D27" s="19">
        <v>0</v>
      </c>
      <c r="E27" s="19">
        <v>0</v>
      </c>
      <c r="F27" s="19"/>
    </row>
    <row r="28" spans="1:6" ht="15.75">
      <c r="A28" s="42" t="s">
        <v>36</v>
      </c>
      <c r="B28" s="46">
        <v>12000</v>
      </c>
      <c r="C28" s="46">
        <v>0</v>
      </c>
      <c r="D28" s="46">
        <v>-5000</v>
      </c>
      <c r="E28" s="46">
        <v>-5000</v>
      </c>
      <c r="F28" s="46"/>
    </row>
    <row r="29" spans="1:6" ht="15.75">
      <c r="A29" s="41"/>
      <c r="B29" s="19"/>
      <c r="C29" s="19"/>
      <c r="D29" s="19"/>
      <c r="E29" s="19"/>
      <c r="F29" s="19"/>
    </row>
    <row r="30" spans="1:6" ht="15.75">
      <c r="A30" s="60" t="s">
        <v>30</v>
      </c>
      <c r="B30" s="61">
        <v>17763.01971686437</v>
      </c>
      <c r="C30" s="61">
        <v>-4403.947694582261</v>
      </c>
      <c r="D30" s="61">
        <v>-5465.656701931988</v>
      </c>
      <c r="E30" s="61">
        <v>-5465.656701931988</v>
      </c>
      <c r="F30" s="61"/>
    </row>
    <row r="31" spans="1:6" ht="16.5" thickBot="1">
      <c r="A31" s="43"/>
      <c r="B31" s="44"/>
      <c r="C31" s="47"/>
      <c r="D31" s="45"/>
      <c r="E31" s="45"/>
      <c r="F31" s="45"/>
    </row>
    <row r="32" spans="1:6" ht="17.25" thickBot="1" thickTop="1">
      <c r="A32" s="56" t="s">
        <v>31</v>
      </c>
      <c r="B32" s="58">
        <v>-67024.98028313564</v>
      </c>
      <c r="C32" s="57">
        <v>-71428.92797771789</v>
      </c>
      <c r="D32" s="59">
        <v>-76894.58467964988</v>
      </c>
      <c r="E32" s="59">
        <v>-76894.58467964988</v>
      </c>
      <c r="F32" s="59"/>
    </row>
    <row r="33" spans="1:6" ht="16.5" thickTop="1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6" ht="15.75">
      <c r="A36" s="35" t="s">
        <v>52</v>
      </c>
    </row>
    <row r="38" spans="1:5" ht="15.75">
      <c r="A38" s="35" t="s">
        <v>49</v>
      </c>
      <c r="B38" s="18">
        <v>84788</v>
      </c>
      <c r="C38" s="18">
        <v>67024.98028313564</v>
      </c>
      <c r="D38" s="18">
        <v>71428.92797771787</v>
      </c>
      <c r="E38" s="18">
        <v>71428.92797771787</v>
      </c>
    </row>
    <row r="39" spans="1:5" ht="15.75">
      <c r="A39" s="35" t="s">
        <v>50</v>
      </c>
      <c r="B39" s="18">
        <v>67024.98028313564</v>
      </c>
      <c r="C39" s="18">
        <v>71428.92797771787</v>
      </c>
      <c r="D39" s="18">
        <v>76894.58467964987</v>
      </c>
      <c r="E39" s="18">
        <v>76894.58467964987</v>
      </c>
    </row>
    <row r="40" spans="1:5" ht="15.75">
      <c r="A40" s="35" t="s">
        <v>51</v>
      </c>
      <c r="B40" s="18">
        <v>17763.019716864364</v>
      </c>
      <c r="C40" s="18">
        <v>-4403.947694582239</v>
      </c>
      <c r="D40" s="18">
        <v>-5465.656701931992</v>
      </c>
      <c r="E40" s="18">
        <v>-5465.656701931992</v>
      </c>
    </row>
    <row r="42" spans="2:5" ht="15.75">
      <c r="B42" s="18">
        <v>0</v>
      </c>
      <c r="C42" s="18">
        <v>2.1827872842550278E-11</v>
      </c>
      <c r="D42" s="18">
        <v>0</v>
      </c>
      <c r="E42" s="18">
        <v>0</v>
      </c>
    </row>
  </sheetData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&amp;L&amp;F&amp;C&amp;"Book Antiqua,Grassetto Corsivo"&amp;11&amp;A</oddHeader>
    <oddFooter>&amp;CPage &amp;P</oddFooter>
  </headerFooter>
  <rowBreaks count="1" manualBreakCount="1">
    <brk id="3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Schemi costruzione Business Plan</dc:title>
  <dc:subject/>
  <dc:creator>Marco G. Troiani</dc:creator>
  <cp:keywords/>
  <dc:description/>
  <cp:lastModifiedBy> </cp:lastModifiedBy>
  <cp:lastPrinted>2004-05-03T08:36:18Z</cp:lastPrinted>
  <dcterms:created xsi:type="dcterms:W3CDTF">1999-02-10T10:29:48Z</dcterms:created>
  <dcterms:modified xsi:type="dcterms:W3CDTF">2006-05-09T07:02:43Z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