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260" windowHeight="999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 costo" sheetId="7" r:id="rId7"/>
    <sheet name="7 pn" sheetId="8" r:id="rId8"/>
  </sheets>
  <definedNames>
    <definedName name="_xlnm.Print_Area" localSheetId="0">'1'!$B$9:$J$53</definedName>
    <definedName name="_xlnm.Print_Area" localSheetId="1">'2'!$B$11:$J$53</definedName>
    <definedName name="_xlnm.Print_Area" localSheetId="2">'3'!$B$2:$K$96</definedName>
    <definedName name="_xlnm.Print_Area" localSheetId="3">'4'!$B$2:$K$43</definedName>
    <definedName name="_xlnm.Print_Area" localSheetId="4">'5'!$B$2:$K$126</definedName>
    <definedName name="_xlnm.Print_Area" localSheetId="5">'6'!$B$11:$J$51</definedName>
    <definedName name="_xlnm.Print_Area" localSheetId="6">'7 costo'!$B$2:$K$90</definedName>
    <definedName name="_xlnm.Print_Area" localSheetId="7">'7 pn'!$B$2:$K$90</definedName>
  </definedNames>
  <calcPr calcMode="manual" fullCalcOnLoad="1"/>
</workbook>
</file>

<file path=xl/sharedStrings.xml><?xml version="1.0" encoding="utf-8"?>
<sst xmlns="http://schemas.openxmlformats.org/spreadsheetml/2006/main" count="382" uniqueCount="102">
  <si>
    <t>Sp Alfa</t>
  </si>
  <si>
    <t>Sp Beta</t>
  </si>
  <si>
    <t>Ce Alfa</t>
  </si>
  <si>
    <t>Ce Beta</t>
  </si>
  <si>
    <t>costi per servizi</t>
  </si>
  <si>
    <t>ricavi di vendita</t>
  </si>
  <si>
    <t>banca</t>
  </si>
  <si>
    <t>rimanenze finali</t>
  </si>
  <si>
    <t>acquisto merci</t>
  </si>
  <si>
    <t>debiti per merci</t>
  </si>
  <si>
    <t>crediti per servizi resi</t>
  </si>
  <si>
    <t>debiti per servizi ricevuti</t>
  </si>
  <si>
    <t>…</t>
  </si>
  <si>
    <t>Considerando le operazioni come NON concluse da entrambe le società</t>
  </si>
  <si>
    <t>Considerando le operazioni come concluse da entrambe le società</t>
  </si>
  <si>
    <t>(valore di costo)</t>
  </si>
  <si>
    <t>fattura da emettere</t>
  </si>
  <si>
    <t>utile</t>
  </si>
  <si>
    <t>macchinari</t>
  </si>
  <si>
    <t>f.do amm.macch.</t>
  </si>
  <si>
    <t>utile/perdita</t>
  </si>
  <si>
    <t>costi</t>
  </si>
  <si>
    <t>amm.to macch.</t>
  </si>
  <si>
    <t>perdita</t>
  </si>
  <si>
    <t>Ce Consolidato</t>
  </si>
  <si>
    <t>Sp Consolidato</t>
  </si>
  <si>
    <t>increm. immob. per l.i.</t>
  </si>
  <si>
    <t>increm. immob. x l.i.</t>
  </si>
  <si>
    <t>amm.to macchinari</t>
  </si>
  <si>
    <t>amm.to</t>
  </si>
  <si>
    <t>plusvalenza da cessione</t>
  </si>
  <si>
    <t>1° anno (con ammortamento in capo ad Alfa)</t>
  </si>
  <si>
    <t>2° anno (con ammortamento in capo a Beta)</t>
  </si>
  <si>
    <t>riserva (da amm. es.prec.)</t>
  </si>
  <si>
    <t xml:space="preserve">riserva </t>
  </si>
  <si>
    <t xml:space="preserve">   da amm. es.prec.</t>
  </si>
  <si>
    <t xml:space="preserve">   da plusv. es.prec.</t>
  </si>
  <si>
    <t>riserva (amm.es.prec.)</t>
  </si>
  <si>
    <t>utile/perdita (amm.es)</t>
  </si>
  <si>
    <t xml:space="preserve">  per amm.to dell'es</t>
  </si>
  <si>
    <t xml:space="preserve">  per plusv. da cessione</t>
  </si>
  <si>
    <t>ripristino v.lordo macch.</t>
  </si>
  <si>
    <t>ripristino f.do amm.to</t>
  </si>
  <si>
    <t>riserva (per amm.to es. prec.)</t>
  </si>
  <si>
    <t>utile/perdita (per amm.to es.)</t>
  </si>
  <si>
    <t>Sp A</t>
  </si>
  <si>
    <t>Sp B</t>
  </si>
  <si>
    <t>titoli obbligazionari</t>
  </si>
  <si>
    <t>p.o.</t>
  </si>
  <si>
    <t>disaggio su prestiti</t>
  </si>
  <si>
    <t>CASO 1</t>
  </si>
  <si>
    <t>Sp C</t>
  </si>
  <si>
    <t>Sp D</t>
  </si>
  <si>
    <t>riserva di consolidamento</t>
  </si>
  <si>
    <t>500 - 20 = 480; 480 - 475 = 5</t>
  </si>
  <si>
    <t>CASO 2</t>
  </si>
  <si>
    <t>Attraverso l'acquisto dei titoli obbligazionari sul mercato a 475, contro un valore di collocamento di 500 - 20 = 480, il Gruppo rileva un plusvalore di 5, da iscrivere nella riserva di consolidamento.</t>
  </si>
  <si>
    <t>1° anno, relativo alla cessione infragruppo</t>
  </si>
  <si>
    <t>Ce A</t>
  </si>
  <si>
    <t>Ce B</t>
  </si>
  <si>
    <t>rimanenze di magazzino</t>
  </si>
  <si>
    <t>debiti</t>
  </si>
  <si>
    <t>crediti</t>
  </si>
  <si>
    <t>costi di acquisto</t>
  </si>
  <si>
    <t>utile dell'esercizio</t>
  </si>
  <si>
    <t>2° anno, in cui le merci sono ancora in giacenza</t>
  </si>
  <si>
    <t>riserve</t>
  </si>
  <si>
    <t>rimanenze iniziali</t>
  </si>
  <si>
    <t>3° anno, in cui le merci sono cedute sul mercato</t>
  </si>
  <si>
    <t>partecipazione</t>
  </si>
  <si>
    <t>capitale e riserve</t>
  </si>
  <si>
    <t>ricavi</t>
  </si>
  <si>
    <t>- di gruppo 3.000</t>
  </si>
  <si>
    <t>- di terzi 2000</t>
  </si>
  <si>
    <t>2° anno (distribuzione dividendi)</t>
  </si>
  <si>
    <t>1° anno (conseguimento utile)</t>
  </si>
  <si>
    <t>utile es.prec. non distrib.</t>
  </si>
  <si>
    <t>proventi finanziari</t>
  </si>
  <si>
    <t>utile esercizi precedenti</t>
  </si>
  <si>
    <t>- di gruppo 5.000 x 60% = 3.000</t>
  </si>
  <si>
    <t>- di terzi 5.000 x 40 % = 2000</t>
  </si>
  <si>
    <t>- di terzi (5000-3000) x 40 % = 800</t>
  </si>
  <si>
    <t>rivalutazione partecip.</t>
  </si>
  <si>
    <t>riserva n.d.</t>
  </si>
  <si>
    <t>riserva d.</t>
  </si>
  <si>
    <t>var. Lco</t>
  </si>
  <si>
    <t>Lco</t>
  </si>
  <si>
    <t>NON eliminazione dell'utile infragruppo di 500. Non va infatto eliminato l'utile infragruppo che non supera l'utile che, in relazione al metodo della percentuale di completamento, si considera realizzato.</t>
  </si>
  <si>
    <t>Cessione infragruppo di merci e servizi: riconciliazioni strumentali all’eliminazione delle partite infragruppo</t>
  </si>
  <si>
    <r>
      <t>Cessione infragruppo di un immobile realizzato da una società del gruppo</t>
    </r>
    <r>
      <rPr>
        <b/>
        <i/>
        <sz val="14"/>
        <color indexed="12"/>
        <rFont val="Times New Roman"/>
        <family val="1"/>
      </rPr>
      <t xml:space="preserve"> (bene merce </t>
    </r>
    <r>
      <rPr>
        <b/>
        <sz val="14"/>
        <color indexed="12"/>
        <rFont val="Times New Roman"/>
        <family val="1"/>
      </rPr>
      <t>↔</t>
    </r>
    <r>
      <rPr>
        <b/>
        <i/>
        <sz val="14"/>
        <color indexed="12"/>
        <rFont val="Times New Roman"/>
        <family val="1"/>
      </rPr>
      <t xml:space="preserve"> bene strumentale)</t>
    </r>
    <r>
      <rPr>
        <i/>
        <sz val="14"/>
        <color indexed="12"/>
        <rFont val="Times New Roman"/>
        <family val="1"/>
      </rPr>
      <t xml:space="preserve"> </t>
    </r>
  </si>
  <si>
    <r>
      <t>Cessione infragruppo di un immobile già parzialmente ammortizzato</t>
    </r>
    <r>
      <rPr>
        <sz val="14"/>
        <color indexed="12"/>
        <rFont val="Times New Roman"/>
        <family val="1"/>
      </rPr>
      <t xml:space="preserve"> </t>
    </r>
  </si>
  <si>
    <r>
      <t>Emissione di prestiti obbligazionari sottoscritti da società del gruppo</t>
    </r>
    <r>
      <rPr>
        <sz val="14"/>
        <color indexed="12"/>
        <rFont val="Times New Roman"/>
        <family val="1"/>
      </rPr>
      <t xml:space="preserve"> </t>
    </r>
  </si>
  <si>
    <t>Cessione infragruppo di merci</t>
  </si>
  <si>
    <t>Lavori in corso su ordinazione di terzi</t>
  </si>
  <si>
    <t>Dividendi distribuiti dalla controllata</t>
  </si>
  <si>
    <t>a) valutazione della partecipazione a costo nel bilancio individuale</t>
  </si>
  <si>
    <t>b) valutazione della partecipazione a patrimonio netto nel bilancio individuale</t>
  </si>
  <si>
    <t>macchinari*</t>
  </si>
  <si>
    <t>fondo amm.to*</t>
  </si>
  <si>
    <t>* rettifiche non presenti nel bil.indiv.</t>
  </si>
  <si>
    <t>ut. es.prec. non distribuito</t>
  </si>
  <si>
    <t>utile esercizi precedenti n.d.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</si>
</sst>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5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12"/>
      <name val="Arial"/>
      <family val="0"/>
    </font>
    <font>
      <strike/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0"/>
    </font>
    <font>
      <b/>
      <sz val="12"/>
      <color indexed="12"/>
      <name val="Arial"/>
      <family val="2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2" fontId="2" fillId="0" borderId="9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2" fontId="0" fillId="0" borderId="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0" xfId="0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6" fontId="0" fillId="0" borderId="1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9" xfId="15" applyNumberFormat="1" applyFont="1" applyBorder="1" applyAlignment="1">
      <alignment/>
    </xf>
    <xf numFmtId="166" fontId="4" fillId="0" borderId="3" xfId="15" applyNumberFormat="1" applyFont="1" applyBorder="1" applyAlignment="1">
      <alignment/>
    </xf>
    <xf numFmtId="166" fontId="4" fillId="0" borderId="10" xfId="15" applyNumberFormat="1" applyFont="1" applyBorder="1" applyAlignment="1">
      <alignment/>
    </xf>
    <xf numFmtId="166" fontId="0" fillId="0" borderId="0" xfId="15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66" fontId="0" fillId="0" borderId="10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9" xfId="15" applyNumberFormat="1" applyFont="1" applyBorder="1" applyAlignment="1">
      <alignment/>
    </xf>
    <xf numFmtId="166" fontId="0" fillId="0" borderId="0" xfId="15" applyNumberFormat="1" applyFont="1" applyBorder="1" applyAlignment="1">
      <alignment horizontal="right"/>
    </xf>
    <xf numFmtId="166" fontId="0" fillId="0" borderId="10" xfId="15" applyNumberFormat="1" applyFont="1" applyBorder="1" applyAlignment="1">
      <alignment horizontal="right"/>
    </xf>
    <xf numFmtId="166" fontId="4" fillId="0" borderId="3" xfId="15" applyNumberFormat="1" applyFont="1" applyBorder="1" applyAlignment="1">
      <alignment/>
    </xf>
    <xf numFmtId="166" fontId="4" fillId="0" borderId="10" xfId="15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2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0" fontId="6" fillId="0" borderId="2" xfId="0" applyFont="1" applyBorder="1" applyAlignment="1" quotePrefix="1">
      <alignment/>
    </xf>
    <xf numFmtId="0" fontId="6" fillId="0" borderId="13" xfId="0" applyFont="1" applyBorder="1" applyAlignment="1" quotePrefix="1">
      <alignment/>
    </xf>
    <xf numFmtId="0" fontId="0" fillId="0" borderId="14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66" fontId="6" fillId="0" borderId="10" xfId="15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6" fontId="6" fillId="0" borderId="0" xfId="15" applyNumberFormat="1" applyFont="1" applyBorder="1" applyAlignment="1">
      <alignment horizontal="right"/>
    </xf>
    <xf numFmtId="0" fontId="6" fillId="0" borderId="9" xfId="0" applyFont="1" applyBorder="1" applyAlignment="1" quotePrefix="1">
      <alignment/>
    </xf>
    <xf numFmtId="0" fontId="6" fillId="0" borderId="11" xfId="0" applyFont="1" applyBorder="1" applyAlignment="1" quotePrefix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10" xfId="15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10" xfId="15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6" fontId="2" fillId="0" borderId="2" xfId="15" applyNumberFormat="1" applyFont="1" applyBorder="1" applyAlignment="1">
      <alignment/>
    </xf>
    <xf numFmtId="0" fontId="2" fillId="0" borderId="9" xfId="0" applyFont="1" applyBorder="1" applyAlignment="1">
      <alignment/>
    </xf>
    <xf numFmtId="166" fontId="2" fillId="0" borderId="0" xfId="15" applyNumberFormat="1" applyFont="1" applyBorder="1" applyAlignment="1">
      <alignment/>
    </xf>
    <xf numFmtId="0" fontId="6" fillId="0" borderId="2" xfId="0" applyFont="1" applyBorder="1" applyAlignment="1" quotePrefix="1">
      <alignment horizontal="right"/>
    </xf>
    <xf numFmtId="0" fontId="6" fillId="0" borderId="10" xfId="0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6" xfId="0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0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8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0" xfId="15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6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6" fontId="5" fillId="0" borderId="1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7" fillId="0" borderId="0" xfId="15" applyNumberFormat="1" applyFont="1" applyBorder="1" applyAlignment="1">
      <alignment/>
    </xf>
    <xf numFmtId="166" fontId="7" fillId="0" borderId="10" xfId="15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166" fontId="4" fillId="0" borderId="6" xfId="15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11" fillId="0" borderId="0" xfId="0" applyFont="1" applyAlignment="1">
      <alignment horizontal="justify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10</xdr:col>
      <xdr:colOff>0</xdr:colOff>
      <xdr:row>55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8896350"/>
          <a:ext cx="787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9600" y="561975"/>
          <a:ext cx="787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4229100"/>
          <a:ext cx="787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9600" y="561975"/>
          <a:ext cx="787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9600" y="4229100"/>
          <a:ext cx="7877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10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7648575"/>
          <a:ext cx="92583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9600" y="561975"/>
          <a:ext cx="9258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0</xdr:colOff>
      <xdr:row>44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9600" y="7648575"/>
          <a:ext cx="92583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0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09600" y="7648575"/>
          <a:ext cx="92583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0</xdr:colOff>
      <xdr:row>85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09600" y="14811375"/>
          <a:ext cx="92583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0</xdr:colOff>
      <xdr:row>85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09600" y="14811375"/>
          <a:ext cx="92583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0</xdr:colOff>
      <xdr:row>85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09600" y="14811375"/>
          <a:ext cx="92583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8048625"/>
          <a:ext cx="9705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9600" y="800100"/>
          <a:ext cx="9705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9600" y="8048625"/>
          <a:ext cx="9705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09600" y="8048625"/>
          <a:ext cx="9705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09600" y="8477250"/>
          <a:ext cx="9705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7972425"/>
          <a:ext cx="9705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9600" y="561975"/>
          <a:ext cx="9705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9600" y="7972425"/>
          <a:ext cx="9705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09600" y="7972425"/>
          <a:ext cx="9705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09600" y="8401050"/>
          <a:ext cx="9705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J53"/>
  <sheetViews>
    <sheetView workbookViewId="0" topLeftCell="A1">
      <selection activeCell="B1" sqref="B1"/>
    </sheetView>
  </sheetViews>
  <sheetFormatPr defaultColWidth="9.140625" defaultRowHeight="12.75"/>
  <cols>
    <col min="2" max="2" width="21.57421875" style="0" customWidth="1"/>
    <col min="3" max="3" width="6.7109375" style="0" customWidth="1"/>
    <col min="4" max="4" width="22.7109375" style="0" customWidth="1"/>
    <col min="5" max="5" width="6.7109375" style="0" customWidth="1"/>
    <col min="7" max="7" width="19.00390625" style="0" customWidth="1"/>
    <col min="8" max="8" width="6.7109375" style="0" customWidth="1"/>
    <col min="9" max="9" width="14.57421875" style="0" customWidth="1"/>
    <col min="10" max="10" width="6.7109375" style="0" customWidth="1"/>
  </cols>
  <sheetData>
    <row r="9" spans="2:10" ht="42" customHeight="1">
      <c r="B9" s="213" t="s">
        <v>88</v>
      </c>
      <c r="C9" s="213"/>
      <c r="D9" s="213"/>
      <c r="E9" s="213"/>
      <c r="F9" s="213"/>
      <c r="G9" s="213"/>
      <c r="H9" s="213"/>
      <c r="I9" s="213"/>
      <c r="J9" s="213"/>
    </row>
    <row r="11" ht="12.75">
      <c r="B11" s="25" t="s">
        <v>14</v>
      </c>
    </row>
    <row r="13" spans="2:10" ht="12.75">
      <c r="B13" s="214" t="s">
        <v>0</v>
      </c>
      <c r="C13" s="215"/>
      <c r="D13" s="215"/>
      <c r="E13" s="216"/>
      <c r="G13" s="214" t="s">
        <v>1</v>
      </c>
      <c r="H13" s="215"/>
      <c r="I13" s="215"/>
      <c r="J13" s="216"/>
    </row>
    <row r="14" spans="2:10" ht="12.75">
      <c r="B14" s="2"/>
      <c r="C14" s="4"/>
      <c r="D14" s="1"/>
      <c r="E14" s="5"/>
      <c r="G14" s="2"/>
      <c r="H14" s="4"/>
      <c r="I14" s="1"/>
      <c r="J14" s="5"/>
    </row>
    <row r="15" spans="2:10" ht="12.75">
      <c r="B15" s="2" t="s">
        <v>6</v>
      </c>
      <c r="C15" s="4">
        <v>-400</v>
      </c>
      <c r="D15" s="3" t="s">
        <v>11</v>
      </c>
      <c r="E15" s="6">
        <v>400</v>
      </c>
      <c r="G15" s="13" t="s">
        <v>10</v>
      </c>
      <c r="H15" s="14">
        <v>400</v>
      </c>
      <c r="I15" s="2"/>
      <c r="J15" s="5"/>
    </row>
    <row r="16" spans="2:10" ht="12.75">
      <c r="B16" s="2"/>
      <c r="C16" s="4"/>
      <c r="D16" s="2"/>
      <c r="E16" s="5"/>
      <c r="G16" s="2"/>
      <c r="H16" s="4"/>
      <c r="I16" s="2"/>
      <c r="J16" s="5"/>
    </row>
    <row r="17" spans="2:10" ht="12.75">
      <c r="B17" s="2" t="s">
        <v>16</v>
      </c>
      <c r="C17" s="4">
        <v>700</v>
      </c>
      <c r="D17" s="2"/>
      <c r="E17" s="5"/>
      <c r="G17" s="11" t="s">
        <v>6</v>
      </c>
      <c r="H17" s="12">
        <v>400</v>
      </c>
      <c r="I17" s="2"/>
      <c r="J17" s="5"/>
    </row>
    <row r="18" spans="2:10" ht="12.75">
      <c r="B18" s="2"/>
      <c r="C18" s="4"/>
      <c r="D18" s="2"/>
      <c r="E18" s="5"/>
      <c r="G18" s="11"/>
      <c r="H18" s="12"/>
      <c r="I18" s="2"/>
      <c r="J18" s="5"/>
    </row>
    <row r="19" spans="2:10" ht="12.75">
      <c r="B19" s="2"/>
      <c r="C19" s="4"/>
      <c r="D19" s="2"/>
      <c r="E19" s="5"/>
      <c r="G19" s="15" t="s">
        <v>7</v>
      </c>
      <c r="H19" s="17">
        <v>700</v>
      </c>
      <c r="I19" s="15" t="s">
        <v>9</v>
      </c>
      <c r="J19" s="17">
        <v>700</v>
      </c>
    </row>
    <row r="20" spans="2:10" ht="12.75">
      <c r="B20" s="7"/>
      <c r="C20" s="8"/>
      <c r="D20" s="7"/>
      <c r="E20" s="9"/>
      <c r="G20" s="7"/>
      <c r="H20" s="8"/>
      <c r="I20" s="7"/>
      <c r="J20" s="9"/>
    </row>
    <row r="24" spans="2:10" ht="12.75">
      <c r="B24" s="214" t="s">
        <v>2</v>
      </c>
      <c r="C24" s="215"/>
      <c r="D24" s="215"/>
      <c r="E24" s="216"/>
      <c r="G24" s="214" t="s">
        <v>3</v>
      </c>
      <c r="H24" s="215"/>
      <c r="I24" s="215"/>
      <c r="J24" s="216"/>
    </row>
    <row r="25" spans="2:10" ht="12.75">
      <c r="B25" s="2"/>
      <c r="C25" s="4"/>
      <c r="D25" s="1"/>
      <c r="E25" s="5"/>
      <c r="G25" s="2"/>
      <c r="H25" s="4"/>
      <c r="I25" s="1"/>
      <c r="J25" s="5"/>
    </row>
    <row r="26" spans="2:10" ht="12.75">
      <c r="B26" s="2" t="s">
        <v>4</v>
      </c>
      <c r="C26" s="4">
        <v>400</v>
      </c>
      <c r="D26" s="2" t="s">
        <v>5</v>
      </c>
      <c r="E26" s="5">
        <v>700</v>
      </c>
      <c r="G26" s="2"/>
      <c r="H26" s="4"/>
      <c r="I26" s="2" t="s">
        <v>5</v>
      </c>
      <c r="J26" s="5">
        <v>400</v>
      </c>
    </row>
    <row r="27" spans="2:10" ht="12.75">
      <c r="B27" s="2"/>
      <c r="C27" s="4"/>
      <c r="D27" s="2"/>
      <c r="E27" s="5"/>
      <c r="G27" s="2"/>
      <c r="H27" s="4"/>
      <c r="I27" s="2"/>
      <c r="J27" s="5"/>
    </row>
    <row r="28" spans="2:10" ht="12.75">
      <c r="B28" s="2"/>
      <c r="C28" s="4"/>
      <c r="D28" s="2" t="s">
        <v>7</v>
      </c>
      <c r="E28" s="5">
        <v>0</v>
      </c>
      <c r="G28" s="15" t="s">
        <v>8</v>
      </c>
      <c r="H28" s="16">
        <v>700</v>
      </c>
      <c r="I28" s="15" t="s">
        <v>7</v>
      </c>
      <c r="J28" s="17">
        <v>700</v>
      </c>
    </row>
    <row r="29" spans="2:10" ht="12.75">
      <c r="B29" s="2"/>
      <c r="C29" s="4"/>
      <c r="D29" s="2"/>
      <c r="E29" s="5"/>
      <c r="G29" s="2"/>
      <c r="H29" s="4"/>
      <c r="I29" s="2"/>
      <c r="J29" s="5"/>
    </row>
    <row r="30" spans="2:10" ht="12.75">
      <c r="B30" s="7"/>
      <c r="C30" s="8"/>
      <c r="D30" s="7"/>
      <c r="E30" s="9"/>
      <c r="G30" s="7"/>
      <c r="H30" s="8"/>
      <c r="I30" s="7"/>
      <c r="J30" s="9"/>
    </row>
    <row r="34" ht="12.75">
      <c r="B34" s="25" t="s">
        <v>13</v>
      </c>
    </row>
    <row r="36" spans="2:10" ht="12.75">
      <c r="B36" s="214" t="s">
        <v>0</v>
      </c>
      <c r="C36" s="215"/>
      <c r="D36" s="215"/>
      <c r="E36" s="216"/>
      <c r="G36" s="214" t="s">
        <v>1</v>
      </c>
      <c r="H36" s="215"/>
      <c r="I36" s="215"/>
      <c r="J36" s="216"/>
    </row>
    <row r="37" spans="2:10" ht="12.75">
      <c r="B37" s="2"/>
      <c r="C37" s="4"/>
      <c r="D37" s="1"/>
      <c r="E37" s="5"/>
      <c r="G37" s="2"/>
      <c r="H37" s="4"/>
      <c r="I37" s="1"/>
      <c r="J37" s="5"/>
    </row>
    <row r="38" spans="2:10" ht="12.75">
      <c r="B38" s="3" t="s">
        <v>6</v>
      </c>
      <c r="C38" s="10">
        <v>-400</v>
      </c>
      <c r="D38" s="18" t="s">
        <v>11</v>
      </c>
      <c r="E38" s="20">
        <v>400</v>
      </c>
      <c r="G38" s="18" t="s">
        <v>10</v>
      </c>
      <c r="H38" s="19">
        <v>400</v>
      </c>
      <c r="I38" s="2"/>
      <c r="J38" s="5"/>
    </row>
    <row r="39" spans="2:10" ht="12.75">
      <c r="B39" s="2"/>
      <c r="C39" s="4"/>
      <c r="D39" s="2"/>
      <c r="E39" s="5"/>
      <c r="G39" s="2"/>
      <c r="H39" s="4"/>
      <c r="I39" s="2"/>
      <c r="J39" s="5"/>
    </row>
    <row r="40" spans="2:10" ht="12.75">
      <c r="B40" s="21" t="s">
        <v>16</v>
      </c>
      <c r="C40" s="22">
        <v>700</v>
      </c>
      <c r="D40" s="2"/>
      <c r="E40" s="5"/>
      <c r="G40" s="18"/>
      <c r="H40" s="19"/>
      <c r="I40" s="2"/>
      <c r="J40" s="5"/>
    </row>
    <row r="41" spans="2:10" ht="12.75">
      <c r="B41" s="2"/>
      <c r="C41" s="4"/>
      <c r="D41" s="2"/>
      <c r="E41" s="5"/>
      <c r="G41" s="11"/>
      <c r="H41" s="12"/>
      <c r="I41" s="2"/>
      <c r="J41" s="5"/>
    </row>
    <row r="42" spans="2:10" ht="12.75">
      <c r="B42" s="15" t="s">
        <v>7</v>
      </c>
      <c r="C42" s="23" t="s">
        <v>12</v>
      </c>
      <c r="D42" s="2"/>
      <c r="E42" s="5"/>
      <c r="G42" s="15"/>
      <c r="H42" s="17"/>
      <c r="I42" s="15"/>
      <c r="J42" s="17"/>
    </row>
    <row r="43" spans="2:10" ht="12.75">
      <c r="B43" s="7"/>
      <c r="C43" s="195" t="s">
        <v>15</v>
      </c>
      <c r="D43" s="7"/>
      <c r="E43" s="9"/>
      <c r="G43" s="7"/>
      <c r="H43" s="8"/>
      <c r="I43" s="7"/>
      <c r="J43" s="9"/>
    </row>
    <row r="47" spans="2:10" ht="12.75">
      <c r="B47" s="214" t="s">
        <v>2</v>
      </c>
      <c r="C47" s="215"/>
      <c r="D47" s="215"/>
      <c r="E47" s="216"/>
      <c r="G47" s="214" t="s">
        <v>3</v>
      </c>
      <c r="H47" s="215"/>
      <c r="I47" s="215"/>
      <c r="J47" s="216"/>
    </row>
    <row r="48" spans="2:10" ht="12.75">
      <c r="B48" s="2"/>
      <c r="C48" s="4"/>
      <c r="D48" s="1"/>
      <c r="E48" s="5"/>
      <c r="G48" s="2"/>
      <c r="H48" s="4"/>
      <c r="I48" s="1"/>
      <c r="J48" s="5"/>
    </row>
    <row r="49" spans="2:10" ht="12.75">
      <c r="B49" s="2" t="s">
        <v>4</v>
      </c>
      <c r="C49" s="4">
        <v>400</v>
      </c>
      <c r="D49" s="21" t="s">
        <v>5</v>
      </c>
      <c r="E49" s="24">
        <v>700</v>
      </c>
      <c r="G49" s="2"/>
      <c r="H49" s="4"/>
      <c r="I49" s="2" t="s">
        <v>5</v>
      </c>
      <c r="J49" s="5">
        <v>400</v>
      </c>
    </row>
    <row r="50" spans="2:10" ht="12.75">
      <c r="B50" s="2"/>
      <c r="C50" s="4"/>
      <c r="D50" s="2"/>
      <c r="E50" s="5"/>
      <c r="G50" s="2"/>
      <c r="H50" s="4"/>
      <c r="I50" s="2"/>
      <c r="J50" s="5"/>
    </row>
    <row r="51" spans="2:10" ht="12.75">
      <c r="B51" s="2"/>
      <c r="C51" s="4"/>
      <c r="D51" s="15" t="s">
        <v>7</v>
      </c>
      <c r="E51" s="23" t="s">
        <v>12</v>
      </c>
      <c r="G51" s="15"/>
      <c r="H51" s="16"/>
      <c r="I51" s="15"/>
      <c r="J51" s="17"/>
    </row>
    <row r="52" spans="2:10" ht="12.75">
      <c r="B52" s="2"/>
      <c r="C52" s="4"/>
      <c r="D52" s="2"/>
      <c r="E52" s="26" t="s">
        <v>15</v>
      </c>
      <c r="G52" s="2"/>
      <c r="H52" s="4"/>
      <c r="I52" s="2"/>
      <c r="J52" s="5"/>
    </row>
    <row r="53" spans="2:10" ht="12.75">
      <c r="B53" s="7"/>
      <c r="C53" s="8"/>
      <c r="D53" s="7"/>
      <c r="E53" s="9"/>
      <c r="G53" s="7"/>
      <c r="H53" s="8"/>
      <c r="I53" s="7"/>
      <c r="J53" s="9"/>
    </row>
  </sheetData>
  <mergeCells count="9">
    <mergeCell ref="B36:E36"/>
    <mergeCell ref="G36:J36"/>
    <mergeCell ref="B47:E47"/>
    <mergeCell ref="G47:J47"/>
    <mergeCell ref="B9:J9"/>
    <mergeCell ref="B13:E13"/>
    <mergeCell ref="G13:J13"/>
    <mergeCell ref="B24:E24"/>
    <mergeCell ref="G24:J24"/>
  </mergeCells>
  <printOptions horizontalCentered="1"/>
  <pageMargins left="0.7874015748031497" right="0.7874015748031497" top="0.5905511811023623" bottom="0.4724409448818898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J53"/>
  <sheetViews>
    <sheetView workbookViewId="0" topLeftCell="A10">
      <selection activeCell="B1" sqref="B1"/>
    </sheetView>
  </sheetViews>
  <sheetFormatPr defaultColWidth="9.140625" defaultRowHeight="12.75"/>
  <cols>
    <col min="2" max="2" width="21.57421875" style="0" customWidth="1"/>
    <col min="3" max="3" width="6.7109375" style="0" customWidth="1"/>
    <col min="4" max="4" width="22.7109375" style="0" customWidth="1"/>
    <col min="5" max="5" width="6.7109375" style="0" customWidth="1"/>
    <col min="6" max="6" width="3.28125" style="0" customWidth="1"/>
    <col min="7" max="7" width="19.00390625" style="0" customWidth="1"/>
    <col min="8" max="8" width="6.7109375" style="0" customWidth="1"/>
    <col min="9" max="9" width="16.00390625" style="0" customWidth="1"/>
    <col min="10" max="10" width="6.7109375" style="0" customWidth="1"/>
  </cols>
  <sheetData>
    <row r="11" spans="2:10" ht="39" customHeight="1">
      <c r="B11" s="213" t="s">
        <v>89</v>
      </c>
      <c r="C11" s="213"/>
      <c r="D11" s="213"/>
      <c r="E11" s="213"/>
      <c r="F11" s="213"/>
      <c r="G11" s="213"/>
      <c r="H11" s="213"/>
      <c r="I11" s="213"/>
      <c r="J11" s="213"/>
    </row>
    <row r="12" ht="13.5" thickBot="1"/>
    <row r="13" spans="2:10" ht="12.75">
      <c r="B13" s="217" t="s">
        <v>0</v>
      </c>
      <c r="C13" s="218"/>
      <c r="D13" s="218"/>
      <c r="E13" s="219"/>
      <c r="G13" s="217" t="s">
        <v>1</v>
      </c>
      <c r="H13" s="218"/>
      <c r="I13" s="218"/>
      <c r="J13" s="219"/>
    </row>
    <row r="14" spans="2:10" ht="12.75">
      <c r="B14" s="49"/>
      <c r="C14" s="19"/>
      <c r="D14" s="27"/>
      <c r="E14" s="50"/>
      <c r="F14" s="28"/>
      <c r="G14" s="49"/>
      <c r="H14" s="19"/>
      <c r="I14" s="27"/>
      <c r="J14" s="50"/>
    </row>
    <row r="15" spans="2:10" ht="12.75">
      <c r="B15" s="49"/>
      <c r="C15" s="19"/>
      <c r="D15" s="3"/>
      <c r="E15" s="57"/>
      <c r="F15" s="29"/>
      <c r="G15" s="51" t="s">
        <v>18</v>
      </c>
      <c r="H15" s="31">
        <v>10000</v>
      </c>
      <c r="I15" s="30" t="s">
        <v>19</v>
      </c>
      <c r="J15" s="52">
        <v>1000</v>
      </c>
    </row>
    <row r="16" spans="2:10" ht="12.75">
      <c r="B16" s="51"/>
      <c r="C16" s="31"/>
      <c r="D16" s="30"/>
      <c r="E16" s="52"/>
      <c r="F16" s="29"/>
      <c r="G16" s="51"/>
      <c r="H16" s="31"/>
      <c r="I16" s="30"/>
      <c r="J16" s="47">
        <v>-200</v>
      </c>
    </row>
    <row r="17" spans="2:10" ht="12.75">
      <c r="B17" s="51"/>
      <c r="C17" s="31"/>
      <c r="D17" s="30"/>
      <c r="E17" s="52"/>
      <c r="F17" s="29"/>
      <c r="G17" s="51"/>
      <c r="H17" s="31"/>
      <c r="I17" s="30"/>
      <c r="J17" s="42">
        <f>J15+J16</f>
        <v>800</v>
      </c>
    </row>
    <row r="18" spans="2:10" ht="12.75">
      <c r="B18" s="51"/>
      <c r="C18" s="31"/>
      <c r="D18" s="30"/>
      <c r="E18" s="52"/>
      <c r="F18" s="29"/>
      <c r="G18" s="51"/>
      <c r="H18" s="31"/>
      <c r="I18" s="30"/>
      <c r="J18" s="52"/>
    </row>
    <row r="19" spans="2:10" ht="12.75">
      <c r="B19" s="51"/>
      <c r="C19" s="31"/>
      <c r="D19" s="30" t="s">
        <v>20</v>
      </c>
      <c r="E19" s="52">
        <v>2000</v>
      </c>
      <c r="F19" s="29"/>
      <c r="G19" s="51"/>
      <c r="H19" s="32"/>
      <c r="I19" s="30" t="s">
        <v>20</v>
      </c>
      <c r="J19" s="52">
        <v>-1000</v>
      </c>
    </row>
    <row r="20" spans="2:10" ht="12.75">
      <c r="B20" s="51"/>
      <c r="C20" s="31"/>
      <c r="D20" s="30"/>
      <c r="E20" s="52">
        <v>-2000</v>
      </c>
      <c r="F20" s="29"/>
      <c r="G20" s="51"/>
      <c r="H20" s="31"/>
      <c r="I20" s="30"/>
      <c r="J20" s="47">
        <v>200</v>
      </c>
    </row>
    <row r="21" spans="2:10" ht="13.5" thickBot="1">
      <c r="B21" s="53"/>
      <c r="C21" s="54"/>
      <c r="D21" s="55"/>
      <c r="E21" s="58">
        <f>E19+E20</f>
        <v>0</v>
      </c>
      <c r="F21" s="29"/>
      <c r="G21" s="53"/>
      <c r="H21" s="54"/>
      <c r="I21" s="55"/>
      <c r="J21" s="56">
        <f>J19+J20</f>
        <v>-800</v>
      </c>
    </row>
    <row r="24" ht="13.5" thickBot="1"/>
    <row r="25" spans="2:10" ht="12.75">
      <c r="B25" s="217" t="s">
        <v>2</v>
      </c>
      <c r="C25" s="218"/>
      <c r="D25" s="218"/>
      <c r="E25" s="219"/>
      <c r="G25" s="217" t="s">
        <v>3</v>
      </c>
      <c r="H25" s="218"/>
      <c r="I25" s="218"/>
      <c r="J25" s="219"/>
    </row>
    <row r="26" spans="2:10" ht="12.75">
      <c r="B26" s="38"/>
      <c r="C26" s="4"/>
      <c r="D26" s="1"/>
      <c r="E26" s="39"/>
      <c r="G26" s="38"/>
      <c r="H26" s="4"/>
      <c r="I26" s="1"/>
      <c r="J26" s="39"/>
    </row>
    <row r="27" spans="2:10" ht="12.75">
      <c r="B27" s="38" t="s">
        <v>21</v>
      </c>
      <c r="C27" s="4">
        <v>8000</v>
      </c>
      <c r="D27" s="13" t="s">
        <v>5</v>
      </c>
      <c r="E27" s="39">
        <v>10000</v>
      </c>
      <c r="G27" s="38"/>
      <c r="H27" s="4"/>
      <c r="I27" s="2"/>
      <c r="J27" s="39"/>
    </row>
    <row r="28" spans="2:10" ht="12.75">
      <c r="B28" s="38"/>
      <c r="C28" s="4"/>
      <c r="D28" s="11"/>
      <c r="E28" s="47">
        <v>-2000</v>
      </c>
      <c r="G28" s="38" t="s">
        <v>22</v>
      </c>
      <c r="H28" s="4">
        <v>1000</v>
      </c>
      <c r="I28" s="2"/>
      <c r="J28" s="39"/>
    </row>
    <row r="29" spans="2:10" ht="12.75">
      <c r="B29" s="38"/>
      <c r="C29" s="4"/>
      <c r="D29" s="11"/>
      <c r="E29" s="48">
        <f>E28+E27</f>
        <v>8000</v>
      </c>
      <c r="G29" s="40"/>
      <c r="H29" s="34">
        <v>-200</v>
      </c>
      <c r="I29" s="15"/>
      <c r="J29" s="41"/>
    </row>
    <row r="30" spans="2:10" ht="12.75">
      <c r="B30" s="38" t="s">
        <v>17</v>
      </c>
      <c r="C30" s="4">
        <v>2000</v>
      </c>
      <c r="D30" s="11"/>
      <c r="E30" s="42"/>
      <c r="G30" s="38"/>
      <c r="H30" s="12">
        <f>H28+H29</f>
        <v>800</v>
      </c>
      <c r="I30" s="2"/>
      <c r="J30" s="39"/>
    </row>
    <row r="31" spans="2:10" ht="12.75">
      <c r="B31" s="38"/>
      <c r="C31" s="9">
        <v>-2000</v>
      </c>
      <c r="D31" s="11" t="s">
        <v>26</v>
      </c>
      <c r="E31" s="42">
        <v>8000</v>
      </c>
      <c r="G31" s="38"/>
      <c r="H31" s="4"/>
      <c r="I31" s="2" t="s">
        <v>23</v>
      </c>
      <c r="J31" s="39">
        <v>1000</v>
      </c>
    </row>
    <row r="32" spans="2:10" ht="12.75">
      <c r="B32" s="38"/>
      <c r="C32" s="33">
        <f>C30+C31</f>
        <v>0</v>
      </c>
      <c r="D32" s="2"/>
      <c r="E32" s="39"/>
      <c r="G32" s="38"/>
      <c r="H32" s="4"/>
      <c r="I32" s="2"/>
      <c r="J32" s="42">
        <v>-200</v>
      </c>
    </row>
    <row r="33" spans="2:10" ht="12.75">
      <c r="B33" s="38"/>
      <c r="C33" s="4"/>
      <c r="D33" s="2"/>
      <c r="E33" s="39"/>
      <c r="G33" s="38"/>
      <c r="H33" s="4"/>
      <c r="I33" s="2"/>
      <c r="J33" s="42">
        <f>J31+J32</f>
        <v>800</v>
      </c>
    </row>
    <row r="34" spans="2:10" ht="13.5" thickBot="1">
      <c r="B34" s="43"/>
      <c r="C34" s="44"/>
      <c r="D34" s="45"/>
      <c r="E34" s="46"/>
      <c r="G34" s="43"/>
      <c r="H34" s="44"/>
      <c r="I34" s="45"/>
      <c r="J34" s="46"/>
    </row>
    <row r="36" ht="13.5" thickBot="1"/>
    <row r="37" spans="4:8" ht="12.75">
      <c r="D37" s="217" t="s">
        <v>25</v>
      </c>
      <c r="E37" s="218"/>
      <c r="F37" s="218"/>
      <c r="G37" s="218"/>
      <c r="H37" s="219"/>
    </row>
    <row r="38" spans="4:8" ht="12.75">
      <c r="D38" s="59"/>
      <c r="E38" s="36"/>
      <c r="F38" s="37"/>
      <c r="G38" s="1"/>
      <c r="H38" s="60"/>
    </row>
    <row r="39" spans="4:8" ht="12.75">
      <c r="D39" s="40" t="s">
        <v>18</v>
      </c>
      <c r="E39" s="16">
        <v>8000</v>
      </c>
      <c r="F39" s="17"/>
      <c r="G39" s="15" t="s">
        <v>19</v>
      </c>
      <c r="H39" s="41">
        <v>800</v>
      </c>
    </row>
    <row r="40" spans="4:8" ht="12.75">
      <c r="D40" s="40"/>
      <c r="E40" s="16"/>
      <c r="F40" s="17"/>
      <c r="G40" s="15"/>
      <c r="H40" s="41"/>
    </row>
    <row r="41" spans="4:8" ht="12.75">
      <c r="D41" s="40"/>
      <c r="E41" s="16"/>
      <c r="F41" s="17"/>
      <c r="G41" s="15"/>
      <c r="H41" s="41"/>
    </row>
    <row r="42" spans="4:8" ht="12.75">
      <c r="D42" s="40"/>
      <c r="E42" s="16"/>
      <c r="F42" s="17"/>
      <c r="G42" s="15" t="s">
        <v>20</v>
      </c>
      <c r="H42" s="41">
        <v>-800</v>
      </c>
    </row>
    <row r="43" spans="4:8" ht="13.5" thickBot="1">
      <c r="D43" s="43"/>
      <c r="E43" s="44"/>
      <c r="F43" s="61"/>
      <c r="G43" s="45"/>
      <c r="H43" s="46"/>
    </row>
    <row r="45" ht="13.5" thickBot="1"/>
    <row r="46" spans="4:8" ht="12.75">
      <c r="D46" s="217" t="s">
        <v>24</v>
      </c>
      <c r="E46" s="218"/>
      <c r="F46" s="218"/>
      <c r="G46" s="218"/>
      <c r="H46" s="219"/>
    </row>
    <row r="47" spans="4:8" ht="12.75">
      <c r="D47" s="59"/>
      <c r="E47" s="36"/>
      <c r="F47" s="37"/>
      <c r="G47" s="1"/>
      <c r="H47" s="60"/>
    </row>
    <row r="48" spans="4:8" ht="12.75">
      <c r="D48" s="40" t="s">
        <v>21</v>
      </c>
      <c r="E48" s="16">
        <v>8000</v>
      </c>
      <c r="F48" s="17"/>
      <c r="G48" s="15" t="s">
        <v>27</v>
      </c>
      <c r="H48" s="41">
        <v>8000</v>
      </c>
    </row>
    <row r="49" spans="4:8" ht="12.75">
      <c r="D49" s="40"/>
      <c r="E49" s="16"/>
      <c r="F49" s="17"/>
      <c r="G49" s="15"/>
      <c r="H49" s="41"/>
    </row>
    <row r="50" spans="4:8" ht="12.75">
      <c r="D50" s="40" t="s">
        <v>28</v>
      </c>
      <c r="E50" s="16">
        <v>800</v>
      </c>
      <c r="F50" s="17"/>
      <c r="G50" s="15"/>
      <c r="H50" s="41"/>
    </row>
    <row r="51" spans="4:8" ht="12.75">
      <c r="D51" s="40"/>
      <c r="E51" s="16"/>
      <c r="F51" s="17"/>
      <c r="G51" s="15"/>
      <c r="H51" s="41"/>
    </row>
    <row r="52" spans="4:8" ht="12.75">
      <c r="D52" s="40"/>
      <c r="E52" s="16"/>
      <c r="F52" s="17"/>
      <c r="G52" s="15" t="s">
        <v>23</v>
      </c>
      <c r="H52" s="41">
        <v>800</v>
      </c>
    </row>
    <row r="53" spans="4:8" ht="13.5" thickBot="1">
      <c r="D53" s="43"/>
      <c r="E53" s="44"/>
      <c r="F53" s="61"/>
      <c r="G53" s="45"/>
      <c r="H53" s="46"/>
    </row>
  </sheetData>
  <mergeCells count="7">
    <mergeCell ref="B11:J11"/>
    <mergeCell ref="D37:H37"/>
    <mergeCell ref="D46:H46"/>
    <mergeCell ref="B13:E13"/>
    <mergeCell ref="G13:J13"/>
    <mergeCell ref="B25:E25"/>
    <mergeCell ref="G25:J25"/>
  </mergeCells>
  <printOptions horizontalCentered="1"/>
  <pageMargins left="0.7874015748031497" right="0.7874015748031497" top="0.39" bottom="0.17" header="0.25" footer="0.2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96"/>
  <sheetViews>
    <sheetView view="pageBreakPreview" zoomScale="60" zoomScaleNormal="75" workbookViewId="0" topLeftCell="A40">
      <selection activeCell="G59" sqref="G59"/>
    </sheetView>
  </sheetViews>
  <sheetFormatPr defaultColWidth="9.140625" defaultRowHeight="12.75"/>
  <cols>
    <col min="2" max="2" width="21.57421875" style="0" customWidth="1"/>
    <col min="3" max="3" width="7.7109375" style="0" customWidth="1"/>
    <col min="4" max="4" width="22.7109375" style="0" customWidth="1"/>
    <col min="5" max="5" width="6.7109375" style="0" customWidth="1"/>
    <col min="6" max="6" width="3.28125" style="0" customWidth="1"/>
    <col min="7" max="7" width="26.7109375" style="0" customWidth="1"/>
    <col min="8" max="8" width="6.7109375" style="0" customWidth="1"/>
    <col min="9" max="9" width="16.00390625" style="0" customWidth="1"/>
    <col min="10" max="10" width="6.7109375" style="0" customWidth="1"/>
    <col min="11" max="11" width="1.28515625" style="0" customWidth="1"/>
  </cols>
  <sheetData>
    <row r="2" ht="18.75">
      <c r="B2" s="194" t="s">
        <v>90</v>
      </c>
    </row>
    <row r="4" spans="2:10" ht="12.75">
      <c r="B4" s="220" t="s">
        <v>31</v>
      </c>
      <c r="C4" s="220"/>
      <c r="D4" s="220"/>
      <c r="E4" s="220"/>
      <c r="F4" s="220"/>
      <c r="G4" s="220"/>
      <c r="H4" s="220"/>
      <c r="I4" s="220"/>
      <c r="J4" s="220"/>
    </row>
    <row r="5" ht="13.5" thickBot="1"/>
    <row r="6" spans="2:10" ht="12.75">
      <c r="B6" s="217" t="s">
        <v>0</v>
      </c>
      <c r="C6" s="218"/>
      <c r="D6" s="218"/>
      <c r="E6" s="219"/>
      <c r="G6" s="217" t="s">
        <v>1</v>
      </c>
      <c r="H6" s="218"/>
      <c r="I6" s="218"/>
      <c r="J6" s="219"/>
    </row>
    <row r="7" spans="2:10" ht="12.75">
      <c r="B7" s="49"/>
      <c r="C7" s="19"/>
      <c r="D7" s="27"/>
      <c r="E7" s="50"/>
      <c r="F7" s="28"/>
      <c r="G7" s="49"/>
      <c r="H7" s="19"/>
      <c r="I7" s="27"/>
      <c r="J7" s="50"/>
    </row>
    <row r="8" spans="2:10" ht="12.75">
      <c r="B8" s="65" t="s">
        <v>97</v>
      </c>
      <c r="C8" s="66">
        <v>3000</v>
      </c>
      <c r="D8" s="67" t="s">
        <v>98</v>
      </c>
      <c r="E8" s="68">
        <v>1800</v>
      </c>
      <c r="F8" s="28"/>
      <c r="G8" s="49" t="s">
        <v>18</v>
      </c>
      <c r="H8" s="19">
        <v>2000</v>
      </c>
      <c r="I8" s="18" t="s">
        <v>19</v>
      </c>
      <c r="J8" s="50">
        <v>0</v>
      </c>
    </row>
    <row r="9" spans="2:10" ht="12.75">
      <c r="B9" s="49"/>
      <c r="C9" s="19"/>
      <c r="D9" s="18"/>
      <c r="E9" s="50"/>
      <c r="F9" s="28"/>
      <c r="G9" s="49"/>
      <c r="H9" s="34">
        <v>1000</v>
      </c>
      <c r="I9" s="18"/>
      <c r="J9" s="47">
        <v>1800</v>
      </c>
    </row>
    <row r="10" spans="2:10" ht="12.75">
      <c r="B10" s="49" t="s">
        <v>6</v>
      </c>
      <c r="C10" s="19">
        <v>2000</v>
      </c>
      <c r="D10" s="18"/>
      <c r="E10" s="50"/>
      <c r="F10" s="28"/>
      <c r="G10" s="49"/>
      <c r="H10" s="12">
        <v>3000</v>
      </c>
      <c r="I10" s="18"/>
      <c r="J10" s="42">
        <v>1800</v>
      </c>
    </row>
    <row r="11" spans="2:10" ht="12.75">
      <c r="B11" s="49"/>
      <c r="C11" s="19"/>
      <c r="D11" s="18"/>
      <c r="E11" s="50"/>
      <c r="F11" s="28"/>
      <c r="G11" s="49"/>
      <c r="H11" s="19"/>
      <c r="I11" s="18"/>
      <c r="J11" s="50"/>
    </row>
    <row r="12" spans="2:10" ht="12.75">
      <c r="B12" s="49"/>
      <c r="C12" s="19"/>
      <c r="D12" s="18" t="s">
        <v>33</v>
      </c>
      <c r="E12" s="50">
        <v>-1500</v>
      </c>
      <c r="F12" s="28"/>
      <c r="G12" s="49"/>
      <c r="H12" s="19"/>
      <c r="I12" s="18"/>
      <c r="J12" s="50"/>
    </row>
    <row r="13" spans="2:10" ht="12.75">
      <c r="B13" s="49"/>
      <c r="C13" s="19"/>
      <c r="D13" s="18"/>
      <c r="E13" s="50"/>
      <c r="F13" s="28"/>
      <c r="G13" s="49"/>
      <c r="H13" s="19"/>
      <c r="I13" s="18"/>
      <c r="J13" s="50"/>
    </row>
    <row r="14" spans="2:10" ht="12.75">
      <c r="B14" s="49"/>
      <c r="C14" s="19"/>
      <c r="D14" s="18" t="s">
        <v>20</v>
      </c>
      <c r="E14" s="50"/>
      <c r="F14" s="28"/>
      <c r="G14" s="49" t="s">
        <v>6</v>
      </c>
      <c r="H14" s="19">
        <v>-2000</v>
      </c>
      <c r="I14" s="18"/>
      <c r="J14" s="50"/>
    </row>
    <row r="15" spans="2:10" ht="12.75">
      <c r="B15" s="49"/>
      <c r="C15" s="19"/>
      <c r="D15" s="18" t="s">
        <v>39</v>
      </c>
      <c r="E15" s="50">
        <v>-300</v>
      </c>
      <c r="F15" s="28"/>
      <c r="G15" s="49"/>
      <c r="H15" s="19"/>
      <c r="I15" s="18"/>
      <c r="J15" s="50"/>
    </row>
    <row r="16" spans="2:10" ht="12.75">
      <c r="B16" s="49"/>
      <c r="C16" s="19"/>
      <c r="D16" s="18" t="s">
        <v>40</v>
      </c>
      <c r="E16" s="72">
        <v>800</v>
      </c>
      <c r="F16" s="28"/>
      <c r="G16" s="49"/>
      <c r="H16" s="19"/>
      <c r="I16" s="18"/>
      <c r="J16" s="50"/>
    </row>
    <row r="17" spans="2:10" ht="12.75">
      <c r="B17" s="49"/>
      <c r="C17" s="19"/>
      <c r="D17" s="18"/>
      <c r="E17" s="50">
        <f>E15+E16</f>
        <v>500</v>
      </c>
      <c r="F17" s="28"/>
      <c r="G17" s="49"/>
      <c r="H17" s="19"/>
      <c r="I17" s="18"/>
      <c r="J17" s="50"/>
    </row>
    <row r="18" spans="2:10" ht="12.75">
      <c r="B18" s="49"/>
      <c r="C18" s="19"/>
      <c r="D18" s="196" t="s">
        <v>41</v>
      </c>
      <c r="E18" s="42">
        <v>1000</v>
      </c>
      <c r="F18" s="28"/>
      <c r="G18" s="49"/>
      <c r="H18" s="19"/>
      <c r="I18" s="18"/>
      <c r="J18" s="50"/>
    </row>
    <row r="19" spans="2:10" ht="12.75">
      <c r="B19" s="49"/>
      <c r="C19" s="19"/>
      <c r="D19" s="197" t="s">
        <v>42</v>
      </c>
      <c r="E19" s="47">
        <v>-1800</v>
      </c>
      <c r="F19" s="28"/>
      <c r="G19" s="49"/>
      <c r="H19" s="19"/>
      <c r="I19" s="18" t="s">
        <v>20</v>
      </c>
      <c r="J19" s="50">
        <v>0</v>
      </c>
    </row>
    <row r="20" spans="2:10" ht="12.75">
      <c r="B20" s="49"/>
      <c r="C20" s="19"/>
      <c r="D20" s="18"/>
      <c r="E20" s="42">
        <f>-300</f>
        <v>-300</v>
      </c>
      <c r="F20" s="28"/>
      <c r="G20" s="49"/>
      <c r="H20" s="19"/>
      <c r="I20" s="18"/>
      <c r="J20" s="42"/>
    </row>
    <row r="21" spans="2:10" ht="12.75">
      <c r="B21" s="49" t="s">
        <v>99</v>
      </c>
      <c r="C21" s="19"/>
      <c r="D21" s="18"/>
      <c r="E21" s="42"/>
      <c r="F21" s="28"/>
      <c r="G21" s="49"/>
      <c r="H21" s="19"/>
      <c r="I21" s="18"/>
      <c r="J21" s="42"/>
    </row>
    <row r="22" spans="2:10" ht="13.5" thickBot="1">
      <c r="B22" s="62"/>
      <c r="C22" s="63"/>
      <c r="D22" s="64"/>
      <c r="E22" s="69"/>
      <c r="F22" s="28"/>
      <c r="G22" s="62"/>
      <c r="H22" s="63"/>
      <c r="I22" s="64"/>
      <c r="J22" s="70"/>
    </row>
    <row r="24" ht="13.5" thickBot="1"/>
    <row r="25" spans="2:10" ht="12.75">
      <c r="B25" s="217" t="s">
        <v>2</v>
      </c>
      <c r="C25" s="218"/>
      <c r="D25" s="218"/>
      <c r="E25" s="219"/>
      <c r="G25" s="217" t="s">
        <v>3</v>
      </c>
      <c r="H25" s="218"/>
      <c r="I25" s="218"/>
      <c r="J25" s="219"/>
    </row>
    <row r="26" spans="2:10" ht="12.75">
      <c r="B26" s="38"/>
      <c r="C26" s="4"/>
      <c r="D26" s="1"/>
      <c r="E26" s="39"/>
      <c r="G26" s="38"/>
      <c r="H26" s="4"/>
      <c r="I26" s="1"/>
      <c r="J26" s="39"/>
    </row>
    <row r="27" spans="2:10" ht="12.75">
      <c r="B27" s="38" t="s">
        <v>29</v>
      </c>
      <c r="C27" s="4">
        <v>300</v>
      </c>
      <c r="D27" s="13" t="s">
        <v>30</v>
      </c>
      <c r="E27" s="48">
        <v>800</v>
      </c>
      <c r="G27" s="38"/>
      <c r="H27" s="4"/>
      <c r="I27" s="2"/>
      <c r="J27" s="39"/>
    </row>
    <row r="28" spans="2:10" ht="12.75">
      <c r="B28" s="38"/>
      <c r="C28" s="4"/>
      <c r="D28" s="11"/>
      <c r="E28" s="42"/>
      <c r="G28" s="38"/>
      <c r="H28" s="4"/>
      <c r="I28" s="2"/>
      <c r="J28" s="39"/>
    </row>
    <row r="29" spans="2:10" ht="12.75">
      <c r="B29" s="38"/>
      <c r="C29" s="4"/>
      <c r="D29" s="11"/>
      <c r="E29" s="48"/>
      <c r="G29" s="40"/>
      <c r="H29" s="35"/>
      <c r="I29" s="15"/>
      <c r="J29" s="41"/>
    </row>
    <row r="30" spans="2:10" ht="12.75">
      <c r="B30" s="38" t="s">
        <v>17</v>
      </c>
      <c r="C30" s="4">
        <v>500</v>
      </c>
      <c r="D30" s="11"/>
      <c r="E30" s="42"/>
      <c r="G30" s="38"/>
      <c r="H30" s="12"/>
      <c r="I30" s="2"/>
      <c r="J30" s="39"/>
    </row>
    <row r="31" spans="2:10" ht="12.75">
      <c r="B31" s="38"/>
      <c r="C31" s="34">
        <v>-800</v>
      </c>
      <c r="D31" s="11"/>
      <c r="E31" s="42"/>
      <c r="G31" s="38"/>
      <c r="H31" s="4"/>
      <c r="I31" s="2"/>
      <c r="J31" s="39"/>
    </row>
    <row r="32" spans="2:10" ht="12.75">
      <c r="B32" s="38"/>
      <c r="C32" s="76">
        <f>C30+C31</f>
        <v>-300</v>
      </c>
      <c r="D32" s="2"/>
      <c r="E32" s="39"/>
      <c r="G32" s="38"/>
      <c r="H32" s="4"/>
      <c r="I32" s="2"/>
      <c r="J32" s="42"/>
    </row>
    <row r="33" spans="2:10" ht="12.75">
      <c r="B33" s="38"/>
      <c r="C33" s="4"/>
      <c r="D33" s="2"/>
      <c r="E33" s="39"/>
      <c r="G33" s="38"/>
      <c r="H33" s="4"/>
      <c r="I33" s="2"/>
      <c r="J33" s="42"/>
    </row>
    <row r="34" spans="2:10" ht="13.5" thickBot="1">
      <c r="B34" s="43"/>
      <c r="C34" s="44"/>
      <c r="D34" s="45"/>
      <c r="E34" s="46"/>
      <c r="G34" s="43"/>
      <c r="H34" s="44"/>
      <c r="I34" s="45"/>
      <c r="J34" s="46"/>
    </row>
    <row r="36" ht="13.5" thickBot="1"/>
    <row r="37" spans="4:8" ht="12.75">
      <c r="D37" s="217" t="s">
        <v>25</v>
      </c>
      <c r="E37" s="218"/>
      <c r="F37" s="218"/>
      <c r="G37" s="218"/>
      <c r="H37" s="219"/>
    </row>
    <row r="38" spans="4:8" ht="12.75">
      <c r="D38" s="59"/>
      <c r="E38" s="36"/>
      <c r="F38" s="37"/>
      <c r="G38" s="1"/>
      <c r="H38" s="60"/>
    </row>
    <row r="39" spans="4:8" ht="12.75">
      <c r="D39" s="40" t="s">
        <v>18</v>
      </c>
      <c r="E39" s="16">
        <v>3000</v>
      </c>
      <c r="F39" s="17"/>
      <c r="G39" s="15" t="s">
        <v>19</v>
      </c>
      <c r="H39" s="41">
        <v>1800</v>
      </c>
    </row>
    <row r="40" spans="4:8" ht="12.75">
      <c r="D40" s="40"/>
      <c r="E40" s="16"/>
      <c r="F40" s="17"/>
      <c r="G40" s="15"/>
      <c r="H40" s="41"/>
    </row>
    <row r="41" spans="4:8" ht="12.75">
      <c r="D41" s="40" t="s">
        <v>6</v>
      </c>
      <c r="E41" s="71">
        <v>0</v>
      </c>
      <c r="F41" s="17"/>
      <c r="G41" s="15" t="s">
        <v>37</v>
      </c>
      <c r="H41" s="41">
        <v>-1500</v>
      </c>
    </row>
    <row r="42" spans="4:8" ht="12.75">
      <c r="D42" s="40"/>
      <c r="E42" s="71"/>
      <c r="F42" s="17"/>
      <c r="G42" s="15"/>
      <c r="H42" s="41"/>
    </row>
    <row r="43" spans="4:8" ht="12.75">
      <c r="D43" s="40"/>
      <c r="E43" s="16"/>
      <c r="F43" s="17"/>
      <c r="G43" s="15" t="s">
        <v>38</v>
      </c>
      <c r="H43" s="41">
        <v>-300</v>
      </c>
    </row>
    <row r="44" spans="4:8" ht="13.5" thickBot="1">
      <c r="D44" s="43"/>
      <c r="E44" s="44"/>
      <c r="F44" s="61"/>
      <c r="G44" s="45"/>
      <c r="H44" s="46"/>
    </row>
    <row r="46" ht="13.5" thickBot="1"/>
    <row r="47" spans="4:8" ht="12.75">
      <c r="D47" s="217" t="s">
        <v>24</v>
      </c>
      <c r="E47" s="218"/>
      <c r="F47" s="218"/>
      <c r="G47" s="218"/>
      <c r="H47" s="219"/>
    </row>
    <row r="48" spans="4:8" ht="12.75">
      <c r="D48" s="59"/>
      <c r="E48" s="36"/>
      <c r="F48" s="37"/>
      <c r="G48" s="1"/>
      <c r="H48" s="60"/>
    </row>
    <row r="49" spans="4:8" ht="12.75">
      <c r="D49" s="40" t="s">
        <v>29</v>
      </c>
      <c r="E49" s="16">
        <v>300</v>
      </c>
      <c r="F49" s="17"/>
      <c r="G49" s="15"/>
      <c r="H49" s="41"/>
    </row>
    <row r="50" spans="4:8" ht="12.75">
      <c r="D50" s="40"/>
      <c r="E50" s="16"/>
      <c r="F50" s="17"/>
      <c r="G50" s="15"/>
      <c r="H50" s="41"/>
    </row>
    <row r="51" spans="4:8" ht="12.75">
      <c r="D51" s="40"/>
      <c r="E51" s="16"/>
      <c r="F51" s="17"/>
      <c r="G51" s="15" t="s">
        <v>23</v>
      </c>
      <c r="H51" s="41">
        <v>300</v>
      </c>
    </row>
    <row r="52" spans="4:8" ht="13.5" thickBot="1">
      <c r="D52" s="43"/>
      <c r="E52" s="44"/>
      <c r="F52" s="61"/>
      <c r="G52" s="45"/>
      <c r="H52" s="46"/>
    </row>
    <row r="55" spans="2:10" ht="12.75">
      <c r="B55" s="220" t="s">
        <v>32</v>
      </c>
      <c r="C55" s="220"/>
      <c r="D55" s="220"/>
      <c r="E55" s="220"/>
      <c r="F55" s="220"/>
      <c r="G55" s="220"/>
      <c r="H55" s="220"/>
      <c r="I55" s="220"/>
      <c r="J55" s="220"/>
    </row>
    <row r="56" ht="13.5" thickBot="1"/>
    <row r="57" spans="2:10" ht="12.75">
      <c r="B57" s="217" t="s">
        <v>0</v>
      </c>
      <c r="C57" s="218"/>
      <c r="D57" s="218"/>
      <c r="E57" s="219"/>
      <c r="G57" s="217" t="s">
        <v>1</v>
      </c>
      <c r="H57" s="218"/>
      <c r="I57" s="218"/>
      <c r="J57" s="219"/>
    </row>
    <row r="58" spans="2:10" ht="12.75">
      <c r="B58" s="49"/>
      <c r="C58" s="19"/>
      <c r="D58" s="27"/>
      <c r="E58" s="50"/>
      <c r="F58" s="28"/>
      <c r="G58" s="49"/>
      <c r="H58" s="19"/>
      <c r="I58" s="27"/>
      <c r="J58" s="50"/>
    </row>
    <row r="59" spans="2:10" ht="12.75">
      <c r="B59" s="65"/>
      <c r="C59" s="66"/>
      <c r="D59" s="67"/>
      <c r="E59" s="68"/>
      <c r="F59" s="28"/>
      <c r="G59" s="49" t="s">
        <v>18</v>
      </c>
      <c r="H59" s="19">
        <v>2000</v>
      </c>
      <c r="I59" s="18" t="s">
        <v>19</v>
      </c>
      <c r="J59" s="50">
        <v>500</v>
      </c>
    </row>
    <row r="60" spans="2:10" ht="12.75">
      <c r="B60" s="49"/>
      <c r="C60" s="19"/>
      <c r="D60" s="18"/>
      <c r="E60" s="50"/>
      <c r="F60" s="28"/>
      <c r="G60" s="49"/>
      <c r="H60" s="74">
        <v>1000</v>
      </c>
      <c r="I60" s="18"/>
      <c r="J60" s="47">
        <v>-200</v>
      </c>
    </row>
    <row r="61" spans="2:10" ht="12.75">
      <c r="B61" s="49"/>
      <c r="C61" s="19"/>
      <c r="D61" s="18" t="s">
        <v>34</v>
      </c>
      <c r="E61" s="75"/>
      <c r="F61" s="28"/>
      <c r="G61" s="49"/>
      <c r="H61" s="16">
        <f>H59+H60</f>
        <v>3000</v>
      </c>
      <c r="I61" s="18"/>
      <c r="J61" s="42">
        <f>J59+J60</f>
        <v>300</v>
      </c>
    </row>
    <row r="62" spans="2:10" ht="12.75">
      <c r="B62" s="49"/>
      <c r="C62" s="19"/>
      <c r="D62" s="18" t="s">
        <v>35</v>
      </c>
      <c r="E62" s="50">
        <v>-1800</v>
      </c>
      <c r="F62" s="28"/>
      <c r="G62" s="49"/>
      <c r="H62" s="19"/>
      <c r="I62" s="18"/>
      <c r="J62" s="73">
        <v>1800</v>
      </c>
    </row>
    <row r="63" spans="2:10" ht="12.75">
      <c r="B63" s="49"/>
      <c r="C63" s="19"/>
      <c r="D63" s="18"/>
      <c r="E63" s="50"/>
      <c r="F63" s="28"/>
      <c r="G63" s="49"/>
      <c r="H63" s="19"/>
      <c r="I63" s="18"/>
      <c r="J63" s="41">
        <f>J61+J62</f>
        <v>2100</v>
      </c>
    </row>
    <row r="64" spans="2:10" ht="12.75">
      <c r="B64" s="49"/>
      <c r="C64" s="19"/>
      <c r="D64" s="18" t="s">
        <v>36</v>
      </c>
      <c r="E64" s="78">
        <v>800</v>
      </c>
      <c r="F64" s="28"/>
      <c r="G64" s="49" t="s">
        <v>6</v>
      </c>
      <c r="H64" s="19">
        <v>-2000</v>
      </c>
      <c r="I64" s="18"/>
      <c r="J64" s="50"/>
    </row>
    <row r="65" spans="2:10" ht="12.75">
      <c r="B65" s="49"/>
      <c r="C65" s="19"/>
      <c r="D65" s="198" t="s">
        <v>41</v>
      </c>
      <c r="E65" s="77">
        <v>1000</v>
      </c>
      <c r="F65" s="28"/>
      <c r="G65" s="49"/>
      <c r="H65" s="19"/>
      <c r="I65" s="18" t="s">
        <v>20</v>
      </c>
      <c r="J65" s="50">
        <v>-500</v>
      </c>
    </row>
    <row r="66" spans="2:10" ht="12.75">
      <c r="B66" s="49"/>
      <c r="C66" s="19"/>
      <c r="D66" s="150" t="s">
        <v>42</v>
      </c>
      <c r="E66" s="73">
        <v>-1800</v>
      </c>
      <c r="F66" s="28"/>
      <c r="G66" s="49"/>
      <c r="H66" s="19"/>
      <c r="I66" s="18"/>
      <c r="J66" s="47">
        <v>200</v>
      </c>
    </row>
    <row r="67" spans="2:10" ht="12.75">
      <c r="B67" s="49"/>
      <c r="C67" s="19"/>
      <c r="D67" s="150"/>
      <c r="E67" s="190">
        <v>0</v>
      </c>
      <c r="F67" s="28"/>
      <c r="G67" s="49"/>
      <c r="H67" s="19"/>
      <c r="I67" s="18"/>
      <c r="J67" s="42">
        <v>-300</v>
      </c>
    </row>
    <row r="68" spans="2:10" ht="13.5" thickBot="1">
      <c r="B68" s="62"/>
      <c r="C68" s="63"/>
      <c r="D68" s="64"/>
      <c r="E68" s="79"/>
      <c r="F68" s="28"/>
      <c r="G68" s="62"/>
      <c r="H68" s="63"/>
      <c r="I68" s="64"/>
      <c r="J68" s="70"/>
    </row>
    <row r="70" ht="13.5" thickBot="1"/>
    <row r="71" spans="2:10" ht="12.75">
      <c r="B71" s="217" t="s">
        <v>2</v>
      </c>
      <c r="C71" s="218"/>
      <c r="D71" s="218"/>
      <c r="E71" s="219"/>
      <c r="G71" s="217" t="s">
        <v>3</v>
      </c>
      <c r="H71" s="218"/>
      <c r="I71" s="218"/>
      <c r="J71" s="219"/>
    </row>
    <row r="72" spans="2:10" ht="12.75">
      <c r="B72" s="38"/>
      <c r="C72" s="4"/>
      <c r="D72" s="1"/>
      <c r="E72" s="39"/>
      <c r="G72" s="38"/>
      <c r="H72" s="4"/>
      <c r="I72" s="1"/>
      <c r="J72" s="39"/>
    </row>
    <row r="73" spans="2:10" ht="12.75">
      <c r="B73" s="38"/>
      <c r="C73" s="4"/>
      <c r="D73" s="18"/>
      <c r="E73" s="50"/>
      <c r="G73" s="38" t="s">
        <v>29</v>
      </c>
      <c r="H73" s="4">
        <v>500</v>
      </c>
      <c r="I73" s="2"/>
      <c r="J73" s="39"/>
    </row>
    <row r="74" spans="2:10" ht="12.75">
      <c r="B74" s="38"/>
      <c r="C74" s="4"/>
      <c r="D74" s="11"/>
      <c r="E74" s="42"/>
      <c r="G74" s="38"/>
      <c r="H74" s="34">
        <v>-200</v>
      </c>
      <c r="I74" s="2"/>
      <c r="J74" s="39"/>
    </row>
    <row r="75" spans="2:10" ht="12.75">
      <c r="B75" s="38"/>
      <c r="C75" s="4"/>
      <c r="D75" s="11"/>
      <c r="E75" s="48"/>
      <c r="G75" s="40"/>
      <c r="H75" s="35">
        <f>H74+H73</f>
        <v>300</v>
      </c>
      <c r="I75" s="15"/>
      <c r="J75" s="41"/>
    </row>
    <row r="76" spans="2:10" ht="12.75">
      <c r="B76" s="38"/>
      <c r="C76" s="4"/>
      <c r="D76" s="11"/>
      <c r="E76" s="42"/>
      <c r="G76" s="38"/>
      <c r="H76" s="12"/>
      <c r="I76" s="2" t="s">
        <v>23</v>
      </c>
      <c r="J76" s="39">
        <v>500</v>
      </c>
    </row>
    <row r="77" spans="2:10" ht="12.75">
      <c r="B77" s="38"/>
      <c r="C77" s="5"/>
      <c r="D77" s="11"/>
      <c r="E77" s="42"/>
      <c r="G77" s="38"/>
      <c r="H77" s="4"/>
      <c r="I77" s="2"/>
      <c r="J77" s="47">
        <v>-200</v>
      </c>
    </row>
    <row r="78" spans="2:10" ht="12.75">
      <c r="B78" s="38"/>
      <c r="C78" s="33"/>
      <c r="D78" s="2"/>
      <c r="E78" s="39"/>
      <c r="G78" s="38"/>
      <c r="H78" s="4"/>
      <c r="I78" s="2"/>
      <c r="J78" s="42">
        <f>J76+J77</f>
        <v>300</v>
      </c>
    </row>
    <row r="79" spans="2:10" ht="13.5" thickBot="1">
      <c r="B79" s="43"/>
      <c r="C79" s="44"/>
      <c r="D79" s="45"/>
      <c r="E79" s="46"/>
      <c r="G79" s="43"/>
      <c r="H79" s="44"/>
      <c r="I79" s="45"/>
      <c r="J79" s="46"/>
    </row>
    <row r="81" ht="13.5" thickBot="1"/>
    <row r="82" spans="4:8" ht="12.75">
      <c r="D82" s="217" t="s">
        <v>25</v>
      </c>
      <c r="E82" s="218"/>
      <c r="F82" s="218"/>
      <c r="G82" s="218"/>
      <c r="H82" s="219"/>
    </row>
    <row r="83" spans="4:8" ht="12.75">
      <c r="D83" s="59"/>
      <c r="E83" s="36"/>
      <c r="F83" s="37"/>
      <c r="G83" s="1"/>
      <c r="H83" s="60"/>
    </row>
    <row r="84" spans="4:8" ht="12.75">
      <c r="D84" s="40" t="s">
        <v>18</v>
      </c>
      <c r="E84" s="16">
        <v>3000</v>
      </c>
      <c r="F84" s="17"/>
      <c r="G84" s="15" t="s">
        <v>19</v>
      </c>
      <c r="H84" s="41">
        <v>2100</v>
      </c>
    </row>
    <row r="85" spans="4:8" ht="12.75">
      <c r="D85" s="40"/>
      <c r="E85" s="16"/>
      <c r="F85" s="17"/>
      <c r="G85" s="15"/>
      <c r="H85" s="41"/>
    </row>
    <row r="86" spans="4:8" ht="12.75">
      <c r="D86" s="40"/>
      <c r="E86" s="71"/>
      <c r="F86" s="17"/>
      <c r="G86" s="15" t="s">
        <v>43</v>
      </c>
      <c r="H86" s="41">
        <v>-1800</v>
      </c>
    </row>
    <row r="87" spans="4:8" ht="12.75">
      <c r="D87" s="40"/>
      <c r="E87" s="16"/>
      <c r="F87" s="17"/>
      <c r="G87" s="15" t="s">
        <v>44</v>
      </c>
      <c r="H87" s="41">
        <v>-300</v>
      </c>
    </row>
    <row r="88" spans="4:8" ht="13.5" thickBot="1">
      <c r="D88" s="43"/>
      <c r="E88" s="44"/>
      <c r="F88" s="61"/>
      <c r="G88" s="45"/>
      <c r="H88" s="46"/>
    </row>
    <row r="90" ht="13.5" thickBot="1"/>
    <row r="91" spans="4:8" ht="12.75">
      <c r="D91" s="217" t="s">
        <v>24</v>
      </c>
      <c r="E91" s="218"/>
      <c r="F91" s="218"/>
      <c r="G91" s="218"/>
      <c r="H91" s="219"/>
    </row>
    <row r="92" spans="4:8" ht="12.75">
      <c r="D92" s="59"/>
      <c r="E92" s="36"/>
      <c r="F92" s="37"/>
      <c r="G92" s="1"/>
      <c r="H92" s="60"/>
    </row>
    <row r="93" spans="4:8" ht="12.75">
      <c r="D93" s="40" t="s">
        <v>29</v>
      </c>
      <c r="E93" s="16">
        <v>300</v>
      </c>
      <c r="F93" s="17"/>
      <c r="G93" s="15"/>
      <c r="H93" s="41"/>
    </row>
    <row r="94" spans="4:8" ht="12.75">
      <c r="D94" s="40"/>
      <c r="E94" s="16"/>
      <c r="F94" s="17"/>
      <c r="G94" s="15"/>
      <c r="H94" s="41"/>
    </row>
    <row r="95" spans="4:8" ht="12.75">
      <c r="D95" s="40"/>
      <c r="E95" s="16"/>
      <c r="F95" s="17"/>
      <c r="G95" s="15" t="s">
        <v>23</v>
      </c>
      <c r="H95" s="41">
        <v>300</v>
      </c>
    </row>
    <row r="96" spans="4:8" ht="13.5" thickBot="1">
      <c r="D96" s="43"/>
      <c r="E96" s="44"/>
      <c r="F96" s="61"/>
      <c r="G96" s="45"/>
      <c r="H96" s="46"/>
    </row>
  </sheetData>
  <mergeCells count="14">
    <mergeCell ref="D82:H82"/>
    <mergeCell ref="D91:H91"/>
    <mergeCell ref="B55:J55"/>
    <mergeCell ref="B4:J4"/>
    <mergeCell ref="B57:E57"/>
    <mergeCell ref="G57:J57"/>
    <mergeCell ref="B71:E71"/>
    <mergeCell ref="G71:J71"/>
    <mergeCell ref="D37:H37"/>
    <mergeCell ref="D47:H47"/>
    <mergeCell ref="B6:E6"/>
    <mergeCell ref="G6:J6"/>
    <mergeCell ref="B25:E25"/>
    <mergeCell ref="G25:J25"/>
  </mergeCells>
  <printOptions horizontalCentered="1"/>
  <pageMargins left="0.23" right="0.45" top="0.51" bottom="0.26" header="0.28" footer="0.36"/>
  <pageSetup horizontalDpi="600" verticalDpi="600" orientation="landscape" paperSize="9" scale="81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2" max="2" width="21.57421875" style="0" customWidth="1"/>
    <col min="3" max="3" width="7.7109375" style="0" customWidth="1"/>
    <col min="4" max="4" width="22.7109375" style="0" customWidth="1"/>
    <col min="5" max="5" width="6.7109375" style="0" customWidth="1"/>
    <col min="6" max="6" width="3.28125" style="0" customWidth="1"/>
    <col min="7" max="7" width="26.7109375" style="0" customWidth="1"/>
    <col min="8" max="8" width="6.7109375" style="0" customWidth="1"/>
    <col min="9" max="9" width="16.00390625" style="0" customWidth="1"/>
    <col min="10" max="10" width="6.7109375" style="0" customWidth="1"/>
    <col min="11" max="11" width="1.28515625" style="0" customWidth="1"/>
  </cols>
  <sheetData>
    <row r="2" ht="18.75">
      <c r="B2" s="194" t="s">
        <v>91</v>
      </c>
    </row>
    <row r="4" spans="2:10" ht="12.75">
      <c r="B4" s="220" t="s">
        <v>50</v>
      </c>
      <c r="C4" s="220"/>
      <c r="D4" s="220"/>
      <c r="E4" s="220"/>
      <c r="F4" s="220"/>
      <c r="G4" s="220"/>
      <c r="H4" s="220"/>
      <c r="I4" s="220"/>
      <c r="J4" s="220"/>
    </row>
    <row r="5" ht="13.5" thickBot="1"/>
    <row r="6" spans="2:10" ht="12.75">
      <c r="B6" s="217" t="s">
        <v>45</v>
      </c>
      <c r="C6" s="218"/>
      <c r="D6" s="218"/>
      <c r="E6" s="219"/>
      <c r="G6" s="217" t="s">
        <v>46</v>
      </c>
      <c r="H6" s="218"/>
      <c r="I6" s="218"/>
      <c r="J6" s="219"/>
    </row>
    <row r="7" spans="2:10" ht="12.75">
      <c r="B7" s="49"/>
      <c r="C7" s="19"/>
      <c r="D7" s="27"/>
      <c r="E7" s="50"/>
      <c r="F7" s="28"/>
      <c r="G7" s="49"/>
      <c r="H7" s="19"/>
      <c r="I7" s="27"/>
      <c r="J7" s="50"/>
    </row>
    <row r="8" spans="2:10" ht="12.75">
      <c r="B8" s="80" t="s">
        <v>47</v>
      </c>
      <c r="C8" s="81">
        <v>1920</v>
      </c>
      <c r="D8" s="67"/>
      <c r="E8" s="68"/>
      <c r="F8" s="28"/>
      <c r="G8" s="49" t="s">
        <v>6</v>
      </c>
      <c r="H8" s="19">
        <v>3840</v>
      </c>
      <c r="I8" s="18" t="s">
        <v>48</v>
      </c>
      <c r="J8" s="50">
        <v>4000</v>
      </c>
    </row>
    <row r="9" spans="2:10" ht="12.75">
      <c r="B9" s="49"/>
      <c r="C9" s="19"/>
      <c r="D9" s="18"/>
      <c r="E9" s="50"/>
      <c r="F9" s="28"/>
      <c r="G9" s="49"/>
      <c r="H9" s="35"/>
      <c r="I9" s="18"/>
      <c r="J9" s="42"/>
    </row>
    <row r="10" spans="2:10" ht="12.75">
      <c r="B10" s="49" t="s">
        <v>6</v>
      </c>
      <c r="C10" s="19">
        <v>-1920</v>
      </c>
      <c r="D10" s="18"/>
      <c r="E10" s="50"/>
      <c r="F10" s="28"/>
      <c r="G10" s="49" t="s">
        <v>49</v>
      </c>
      <c r="H10" s="82">
        <v>160</v>
      </c>
      <c r="I10" s="18"/>
      <c r="J10" s="42"/>
    </row>
    <row r="11" spans="2:10" ht="12.75">
      <c r="B11" s="49"/>
      <c r="C11" s="19"/>
      <c r="D11" s="18"/>
      <c r="E11" s="50"/>
      <c r="F11" s="28"/>
      <c r="G11" s="49"/>
      <c r="H11" s="19"/>
      <c r="I11" s="18"/>
      <c r="J11" s="50"/>
    </row>
    <row r="12" spans="2:10" ht="13.5" thickBot="1">
      <c r="B12" s="62"/>
      <c r="C12" s="63"/>
      <c r="D12" s="64"/>
      <c r="E12" s="69"/>
      <c r="F12" s="28"/>
      <c r="G12" s="62"/>
      <c r="H12" s="63"/>
      <c r="I12" s="64"/>
      <c r="J12" s="70"/>
    </row>
    <row r="14" ht="13.5" thickBot="1"/>
    <row r="15" spans="4:8" ht="12.75">
      <c r="D15" s="217" t="s">
        <v>25</v>
      </c>
      <c r="E15" s="218"/>
      <c r="F15" s="218"/>
      <c r="G15" s="218"/>
      <c r="H15" s="219"/>
    </row>
    <row r="16" spans="4:8" ht="12.75">
      <c r="D16" s="59"/>
      <c r="E16" s="36"/>
      <c r="F16" s="37"/>
      <c r="G16" s="1"/>
      <c r="H16" s="60"/>
    </row>
    <row r="17" spans="4:8" ht="12.75">
      <c r="D17" s="40" t="s">
        <v>6</v>
      </c>
      <c r="E17" s="16">
        <f>H8+C10</f>
        <v>1920</v>
      </c>
      <c r="F17" s="17"/>
      <c r="G17" s="15" t="s">
        <v>48</v>
      </c>
      <c r="H17" s="41">
        <v>2000</v>
      </c>
    </row>
    <row r="18" spans="4:8" ht="12.75">
      <c r="D18" s="40"/>
      <c r="E18" s="16"/>
      <c r="F18" s="17"/>
      <c r="G18" s="15"/>
      <c r="H18" s="41"/>
    </row>
    <row r="19" spans="4:8" ht="12.75">
      <c r="D19" s="40" t="s">
        <v>49</v>
      </c>
      <c r="E19" s="71">
        <v>80</v>
      </c>
      <c r="F19" s="17"/>
      <c r="G19" s="15"/>
      <c r="H19" s="41"/>
    </row>
    <row r="20" spans="4:8" ht="12.75">
      <c r="D20" s="40"/>
      <c r="E20" s="16"/>
      <c r="F20" s="17"/>
      <c r="G20" s="15"/>
      <c r="H20" s="41"/>
    </row>
    <row r="21" spans="4:8" ht="13.5" thickBot="1">
      <c r="D21" s="43"/>
      <c r="E21" s="44"/>
      <c r="F21" s="61"/>
      <c r="G21" s="45"/>
      <c r="H21" s="46"/>
    </row>
    <row r="23" ht="43.5" customHeight="1"/>
    <row r="24" spans="2:10" ht="12.75">
      <c r="B24" s="220" t="s">
        <v>55</v>
      </c>
      <c r="C24" s="220"/>
      <c r="D24" s="220"/>
      <c r="E24" s="220"/>
      <c r="F24" s="220"/>
      <c r="G24" s="220"/>
      <c r="H24" s="220"/>
      <c r="I24" s="220"/>
      <c r="J24" s="220"/>
    </row>
    <row r="25" ht="13.5" thickBot="1"/>
    <row r="26" spans="2:10" ht="12.75">
      <c r="B26" s="217" t="s">
        <v>51</v>
      </c>
      <c r="C26" s="218"/>
      <c r="D26" s="218"/>
      <c r="E26" s="219"/>
      <c r="G26" s="217" t="s">
        <v>52</v>
      </c>
      <c r="H26" s="218"/>
      <c r="I26" s="218"/>
      <c r="J26" s="219"/>
    </row>
    <row r="27" spans="2:10" ht="12.75">
      <c r="B27" s="49"/>
      <c r="C27" s="19"/>
      <c r="D27" s="27"/>
      <c r="E27" s="50"/>
      <c r="F27" s="28"/>
      <c r="G27" s="49"/>
      <c r="H27" s="19"/>
      <c r="I27" s="27"/>
      <c r="J27" s="50"/>
    </row>
    <row r="28" spans="2:10" ht="12.75">
      <c r="B28" s="80" t="s">
        <v>47</v>
      </c>
      <c r="C28" s="81">
        <v>475</v>
      </c>
      <c r="D28" s="67"/>
      <c r="E28" s="68"/>
      <c r="F28" s="28"/>
      <c r="G28" s="49" t="s">
        <v>6</v>
      </c>
      <c r="H28" s="19">
        <v>960</v>
      </c>
      <c r="I28" s="18" t="s">
        <v>48</v>
      </c>
      <c r="J28" s="50">
        <v>1000</v>
      </c>
    </row>
    <row r="29" spans="2:10" ht="12.75">
      <c r="B29" s="49"/>
      <c r="C29" s="19"/>
      <c r="D29" s="18"/>
      <c r="E29" s="50"/>
      <c r="F29" s="28"/>
      <c r="G29" s="49"/>
      <c r="H29" s="35"/>
      <c r="I29" s="18"/>
      <c r="J29" s="42"/>
    </row>
    <row r="30" spans="2:10" ht="12.75">
      <c r="B30" s="49" t="s">
        <v>6</v>
      </c>
      <c r="C30" s="19">
        <v>-475</v>
      </c>
      <c r="D30" s="18"/>
      <c r="E30" s="50"/>
      <c r="F30" s="28"/>
      <c r="G30" s="49" t="s">
        <v>49</v>
      </c>
      <c r="H30" s="82">
        <v>40</v>
      </c>
      <c r="I30" s="18"/>
      <c r="J30" s="42"/>
    </row>
    <row r="31" spans="2:10" ht="13.5" thickBot="1">
      <c r="B31" s="62"/>
      <c r="C31" s="63"/>
      <c r="D31" s="64"/>
      <c r="E31" s="83"/>
      <c r="F31" s="63"/>
      <c r="G31" s="62"/>
      <c r="H31" s="63"/>
      <c r="I31" s="64"/>
      <c r="J31" s="84"/>
    </row>
    <row r="33" ht="13.5" thickBot="1"/>
    <row r="34" spans="4:8" ht="12.75">
      <c r="D34" s="217" t="s">
        <v>25</v>
      </c>
      <c r="E34" s="218"/>
      <c r="F34" s="218"/>
      <c r="G34" s="218"/>
      <c r="H34" s="219"/>
    </row>
    <row r="35" spans="4:8" ht="12.75">
      <c r="D35" s="59"/>
      <c r="E35" s="36"/>
      <c r="F35" s="37"/>
      <c r="G35" s="1"/>
      <c r="H35" s="60"/>
    </row>
    <row r="36" spans="4:8" ht="12.75">
      <c r="D36" s="40" t="s">
        <v>6</v>
      </c>
      <c r="E36" s="16">
        <f>H28+C30</f>
        <v>485</v>
      </c>
      <c r="F36" s="17"/>
      <c r="G36" s="15" t="s">
        <v>48</v>
      </c>
      <c r="H36" s="41">
        <v>500</v>
      </c>
    </row>
    <row r="37" spans="4:8" ht="12.75">
      <c r="D37" s="40"/>
      <c r="E37" s="16"/>
      <c r="F37" s="17"/>
      <c r="G37" s="15"/>
      <c r="H37" s="41"/>
    </row>
    <row r="38" spans="4:8" ht="12.75">
      <c r="D38" s="40" t="s">
        <v>49</v>
      </c>
      <c r="E38" s="71">
        <v>20</v>
      </c>
      <c r="F38" s="17"/>
      <c r="G38" s="15" t="s">
        <v>53</v>
      </c>
      <c r="H38" s="41">
        <v>5</v>
      </c>
    </row>
    <row r="39" spans="4:8" ht="12.75">
      <c r="D39" s="40"/>
      <c r="E39" s="16"/>
      <c r="F39" s="17"/>
      <c r="G39" s="85"/>
      <c r="H39" s="86" t="s">
        <v>54</v>
      </c>
    </row>
    <row r="40" spans="4:8" ht="13.5" thickBot="1">
      <c r="D40" s="43"/>
      <c r="E40" s="44"/>
      <c r="F40" s="61"/>
      <c r="G40" s="45"/>
      <c r="H40" s="46"/>
    </row>
    <row r="42" spans="2:10" ht="12.75">
      <c r="B42" s="221" t="s">
        <v>56</v>
      </c>
      <c r="C42" s="221"/>
      <c r="D42" s="221"/>
      <c r="E42" s="221"/>
      <c r="F42" s="221"/>
      <c r="G42" s="221"/>
      <c r="H42" s="221"/>
      <c r="I42" s="221"/>
      <c r="J42" s="221"/>
    </row>
    <row r="43" spans="2:10" ht="12.75">
      <c r="B43" s="221"/>
      <c r="C43" s="221"/>
      <c r="D43" s="221"/>
      <c r="E43" s="221"/>
      <c r="F43" s="221"/>
      <c r="G43" s="221"/>
      <c r="H43" s="221"/>
      <c r="I43" s="221"/>
      <c r="J43" s="221"/>
    </row>
  </sheetData>
  <mergeCells count="9">
    <mergeCell ref="B42:J43"/>
    <mergeCell ref="D34:H34"/>
    <mergeCell ref="B24:J24"/>
    <mergeCell ref="B4:J4"/>
    <mergeCell ref="B26:E26"/>
    <mergeCell ref="G26:J26"/>
    <mergeCell ref="D15:H15"/>
    <mergeCell ref="B6:E6"/>
    <mergeCell ref="G6:J6"/>
  </mergeCells>
  <printOptions horizontalCentered="1"/>
  <pageMargins left="0.23" right="0.45" top="0.51" bottom="0.26" header="0.28" footer="0.36"/>
  <pageSetup fitToHeight="1" fitToWidth="1" horizontalDpi="600" verticalDpi="600" orientation="landscape" paperSize="9" scale="95" r:id="rId2"/>
  <rowBreaks count="1" manualBreakCount="1">
    <brk id="22" min="1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26"/>
  <sheetViews>
    <sheetView zoomScale="70" zoomScaleNormal="70" workbookViewId="0" topLeftCell="A76">
      <selection activeCell="M102" sqref="M102"/>
    </sheetView>
  </sheetViews>
  <sheetFormatPr defaultColWidth="9.140625" defaultRowHeight="12.75"/>
  <cols>
    <col min="2" max="2" width="21.57421875" style="0" customWidth="1"/>
    <col min="3" max="3" width="10.7109375" style="0" customWidth="1"/>
    <col min="4" max="4" width="22.7109375" style="0" customWidth="1"/>
    <col min="5" max="5" width="10.7109375" style="0" customWidth="1"/>
    <col min="6" max="6" width="3.28125" style="0" customWidth="1"/>
    <col min="7" max="7" width="28.28125" style="0" customWidth="1"/>
    <col min="8" max="8" width="14.28125" style="0" customWidth="1"/>
    <col min="9" max="9" width="16.00390625" style="0" customWidth="1"/>
    <col min="10" max="10" width="11.28125" style="0" customWidth="1"/>
    <col min="11" max="11" width="1.28515625" style="0" customWidth="1"/>
  </cols>
  <sheetData>
    <row r="2" ht="18.75">
      <c r="B2" s="194" t="s">
        <v>92</v>
      </c>
    </row>
    <row r="4" spans="2:10" ht="24" customHeight="1">
      <c r="B4" s="222" t="s">
        <v>57</v>
      </c>
      <c r="C4" s="223"/>
      <c r="D4" s="223"/>
      <c r="E4" s="223"/>
      <c r="F4" s="223"/>
      <c r="G4" s="223"/>
      <c r="H4" s="223"/>
      <c r="I4" s="223"/>
      <c r="J4" s="224"/>
    </row>
    <row r="5" ht="13.5" thickBot="1"/>
    <row r="6" spans="2:10" ht="12.75">
      <c r="B6" s="217" t="s">
        <v>45</v>
      </c>
      <c r="C6" s="218"/>
      <c r="D6" s="218"/>
      <c r="E6" s="219"/>
      <c r="G6" s="217" t="s">
        <v>46</v>
      </c>
      <c r="H6" s="218"/>
      <c r="I6" s="218"/>
      <c r="J6" s="219"/>
    </row>
    <row r="7" spans="2:10" ht="12.75">
      <c r="B7" s="49"/>
      <c r="C7" s="19"/>
      <c r="D7" s="27"/>
      <c r="E7" s="50"/>
      <c r="F7" s="28"/>
      <c r="G7" s="49"/>
      <c r="H7" s="19"/>
      <c r="I7" s="27"/>
      <c r="J7" s="50"/>
    </row>
    <row r="8" spans="2:10" ht="12.75">
      <c r="B8" s="80" t="s">
        <v>60</v>
      </c>
      <c r="C8" s="202">
        <v>4800000</v>
      </c>
      <c r="D8" s="87" t="s">
        <v>61</v>
      </c>
      <c r="E8" s="90">
        <v>4800000</v>
      </c>
      <c r="F8" s="28"/>
      <c r="G8" s="49" t="s">
        <v>62</v>
      </c>
      <c r="H8" s="91">
        <v>4800000</v>
      </c>
      <c r="I8" s="98"/>
      <c r="J8" s="88"/>
    </row>
    <row r="9" spans="2:10" ht="12.75">
      <c r="B9" s="80"/>
      <c r="C9" s="99">
        <v>4000000</v>
      </c>
      <c r="D9" s="81"/>
      <c r="E9" s="90"/>
      <c r="F9" s="28"/>
      <c r="G9" s="49"/>
      <c r="H9" s="91"/>
      <c r="I9" s="98"/>
      <c r="J9" s="88"/>
    </row>
    <row r="10" spans="2:10" ht="12.75">
      <c r="B10" s="80"/>
      <c r="C10" s="99"/>
      <c r="D10" s="81"/>
      <c r="E10" s="90"/>
      <c r="F10" s="28"/>
      <c r="G10" s="49" t="s">
        <v>6</v>
      </c>
      <c r="H10" s="91">
        <f>-H20</f>
        <v>-10000000</v>
      </c>
      <c r="I10" s="98"/>
      <c r="J10" s="88"/>
    </row>
    <row r="11" spans="2:10" ht="12.75">
      <c r="B11" s="49"/>
      <c r="C11" s="99"/>
      <c r="D11" s="19"/>
      <c r="E11" s="50"/>
      <c r="F11" s="28"/>
      <c r="G11" s="49"/>
      <c r="H11" s="99"/>
      <c r="I11" s="98"/>
      <c r="J11" s="89"/>
    </row>
    <row r="12" spans="2:10" ht="12.75">
      <c r="B12" s="49"/>
      <c r="C12" s="99"/>
      <c r="D12" s="19" t="s">
        <v>17</v>
      </c>
      <c r="E12" s="90">
        <v>0</v>
      </c>
      <c r="F12" s="28"/>
      <c r="G12" s="49" t="s">
        <v>60</v>
      </c>
      <c r="H12" s="100">
        <f>3000*2000</f>
        <v>6000000</v>
      </c>
      <c r="I12" s="98"/>
      <c r="J12" s="89"/>
    </row>
    <row r="13" spans="2:10" ht="12.75">
      <c r="B13" s="49"/>
      <c r="C13" s="106"/>
      <c r="D13" s="19"/>
      <c r="E13" s="50"/>
      <c r="F13" s="28"/>
      <c r="G13" s="49"/>
      <c r="H13" s="91"/>
      <c r="I13" s="98" t="s">
        <v>17</v>
      </c>
      <c r="J13" s="203">
        <f>H23</f>
        <v>800000</v>
      </c>
    </row>
    <row r="14" spans="2:10" ht="12.75">
      <c r="B14" s="49"/>
      <c r="C14" s="91"/>
      <c r="D14" s="18"/>
      <c r="E14" s="50"/>
      <c r="F14" s="28"/>
      <c r="G14" s="49"/>
      <c r="H14" s="91"/>
      <c r="I14" s="98"/>
      <c r="J14" s="89"/>
    </row>
    <row r="15" spans="2:10" ht="13.5" thickBot="1">
      <c r="B15" s="62"/>
      <c r="C15" s="63"/>
      <c r="D15" s="64"/>
      <c r="E15" s="69"/>
      <c r="F15" s="28"/>
      <c r="G15" s="62"/>
      <c r="H15" s="63"/>
      <c r="I15" s="64"/>
      <c r="J15" s="102"/>
    </row>
    <row r="16" ht="12.75">
      <c r="H16" s="101"/>
    </row>
    <row r="17" ht="13.5" thickBot="1"/>
    <row r="18" spans="2:10" ht="12.75">
      <c r="B18" s="217" t="s">
        <v>58</v>
      </c>
      <c r="C18" s="218"/>
      <c r="D18" s="218"/>
      <c r="E18" s="219"/>
      <c r="G18" s="217" t="s">
        <v>59</v>
      </c>
      <c r="H18" s="218"/>
      <c r="I18" s="218"/>
      <c r="J18" s="219"/>
    </row>
    <row r="19" spans="2:10" ht="12.75">
      <c r="B19" s="49"/>
      <c r="C19" s="19"/>
      <c r="D19" s="27"/>
      <c r="E19" s="50"/>
      <c r="F19" s="28"/>
      <c r="G19" s="49"/>
      <c r="H19" s="19"/>
      <c r="I19" s="27"/>
      <c r="J19" s="50"/>
    </row>
    <row r="20" spans="2:10" ht="12.75">
      <c r="B20" s="80" t="s">
        <v>63</v>
      </c>
      <c r="C20" s="206">
        <f>J20</f>
        <v>4800000</v>
      </c>
      <c r="D20" s="93" t="s">
        <v>7</v>
      </c>
      <c r="E20" s="204">
        <f>C20</f>
        <v>4800000</v>
      </c>
      <c r="F20" s="28"/>
      <c r="G20" s="94" t="s">
        <v>63</v>
      </c>
      <c r="H20" s="92">
        <f>2000*5000</f>
        <v>10000000</v>
      </c>
      <c r="I20" s="93" t="s">
        <v>5</v>
      </c>
      <c r="J20" s="207">
        <f>2000*2400</f>
        <v>4800000</v>
      </c>
    </row>
    <row r="21" spans="2:10" ht="12.75">
      <c r="B21" s="49"/>
      <c r="C21" s="99"/>
      <c r="D21" s="93"/>
      <c r="E21" s="96">
        <v>4000000</v>
      </c>
      <c r="F21" s="28"/>
      <c r="G21" s="94"/>
      <c r="H21" s="95"/>
      <c r="I21" s="93"/>
      <c r="J21" s="96"/>
    </row>
    <row r="22" spans="2:10" ht="12.75">
      <c r="B22" s="49"/>
      <c r="C22" s="92"/>
      <c r="D22" s="93"/>
      <c r="E22" s="96"/>
      <c r="F22" s="28"/>
      <c r="G22" s="94"/>
      <c r="H22" s="97"/>
      <c r="I22" s="93" t="s">
        <v>7</v>
      </c>
      <c r="J22" s="90">
        <f>3000*2000</f>
        <v>6000000</v>
      </c>
    </row>
    <row r="23" spans="2:10" ht="12.75">
      <c r="B23" s="49" t="s">
        <v>17</v>
      </c>
      <c r="C23" s="92">
        <v>0</v>
      </c>
      <c r="D23" s="93"/>
      <c r="E23" s="90"/>
      <c r="F23" s="28"/>
      <c r="G23" s="94" t="s">
        <v>64</v>
      </c>
      <c r="H23" s="205">
        <f>J20+J22-H20</f>
        <v>800000</v>
      </c>
      <c r="I23" s="93"/>
      <c r="J23" s="90"/>
    </row>
    <row r="24" spans="2:10" ht="13.5" thickBot="1">
      <c r="B24" s="62"/>
      <c r="C24" s="63"/>
      <c r="D24" s="64"/>
      <c r="E24" s="69"/>
      <c r="F24" s="28"/>
      <c r="G24" s="62"/>
      <c r="H24" s="103"/>
      <c r="I24" s="64"/>
      <c r="J24" s="70"/>
    </row>
    <row r="27" ht="13.5" thickBot="1"/>
    <row r="28" spans="4:8" ht="12.75">
      <c r="D28" s="217" t="s">
        <v>25</v>
      </c>
      <c r="E28" s="218"/>
      <c r="F28" s="218"/>
      <c r="G28" s="218"/>
      <c r="H28" s="219"/>
    </row>
    <row r="29" spans="4:8" ht="12.75">
      <c r="D29" s="59"/>
      <c r="E29" s="36"/>
      <c r="F29" s="37"/>
      <c r="G29" s="1"/>
      <c r="H29" s="60"/>
    </row>
    <row r="30" spans="4:8" ht="12.75">
      <c r="D30" s="104" t="s">
        <v>60</v>
      </c>
      <c r="E30" s="105">
        <v>10000000</v>
      </c>
      <c r="F30" s="17"/>
      <c r="G30" s="15"/>
      <c r="H30" s="41"/>
    </row>
    <row r="31" spans="4:8" ht="12.75">
      <c r="D31" s="40"/>
      <c r="E31" s="16"/>
      <c r="F31" s="17"/>
      <c r="G31" s="15"/>
      <c r="H31" s="41"/>
    </row>
    <row r="32" spans="4:8" ht="12.75">
      <c r="D32" s="40" t="s">
        <v>6</v>
      </c>
      <c r="E32" s="105">
        <v>-10000000</v>
      </c>
      <c r="F32" s="17"/>
      <c r="G32" s="15" t="s">
        <v>17</v>
      </c>
      <c r="H32" s="41">
        <v>0</v>
      </c>
    </row>
    <row r="33" spans="4:8" ht="12.75">
      <c r="D33" s="40"/>
      <c r="E33" s="16"/>
      <c r="F33" s="17"/>
      <c r="G33" s="15"/>
      <c r="H33" s="41"/>
    </row>
    <row r="34" spans="4:8" ht="13.5" thickBot="1">
      <c r="D34" s="43"/>
      <c r="E34" s="44"/>
      <c r="F34" s="61"/>
      <c r="G34" s="45"/>
      <c r="H34" s="46"/>
    </row>
    <row r="35" spans="4:8" ht="12.75">
      <c r="D35" s="4"/>
      <c r="E35" s="4"/>
      <c r="F35" s="4"/>
      <c r="G35" s="4"/>
      <c r="H35" s="4"/>
    </row>
    <row r="36" spans="4:8" ht="13.5" thickBot="1">
      <c r="D36" s="4"/>
      <c r="E36" s="4"/>
      <c r="F36" s="4"/>
      <c r="G36" s="4"/>
      <c r="H36" s="4"/>
    </row>
    <row r="37" spans="4:8" ht="12.75">
      <c r="D37" s="217" t="s">
        <v>24</v>
      </c>
      <c r="E37" s="218"/>
      <c r="F37" s="218"/>
      <c r="G37" s="218"/>
      <c r="H37" s="219"/>
    </row>
    <row r="38" spans="4:8" ht="12.75">
      <c r="D38" s="59"/>
      <c r="E38" s="36"/>
      <c r="F38" s="37"/>
      <c r="G38" s="1"/>
      <c r="H38" s="60"/>
    </row>
    <row r="39" spans="4:8" ht="12.75">
      <c r="D39" s="40" t="s">
        <v>63</v>
      </c>
      <c r="E39" s="105">
        <v>10000000</v>
      </c>
      <c r="F39" s="17"/>
      <c r="G39" s="15" t="s">
        <v>7</v>
      </c>
      <c r="H39" s="107">
        <v>10000000</v>
      </c>
    </row>
    <row r="40" spans="4:8" ht="12.75">
      <c r="D40" s="40"/>
      <c r="E40" s="16"/>
      <c r="F40" s="17"/>
      <c r="G40" s="15"/>
      <c r="H40" s="41"/>
    </row>
    <row r="41" spans="4:8" ht="12.75">
      <c r="D41" s="40" t="s">
        <v>17</v>
      </c>
      <c r="E41" s="71">
        <v>0</v>
      </c>
      <c r="F41" s="17"/>
      <c r="G41" s="15"/>
      <c r="H41" s="41"/>
    </row>
    <row r="42" spans="4:8" ht="13.5" thickBot="1">
      <c r="D42" s="43"/>
      <c r="E42" s="44"/>
      <c r="F42" s="61"/>
      <c r="G42" s="45"/>
      <c r="H42" s="46"/>
    </row>
    <row r="43" ht="43.5" customHeight="1"/>
    <row r="44" spans="2:10" ht="21" customHeight="1">
      <c r="B44" s="222" t="s">
        <v>65</v>
      </c>
      <c r="C44" s="223"/>
      <c r="D44" s="223"/>
      <c r="E44" s="223"/>
      <c r="F44" s="223"/>
      <c r="G44" s="223"/>
      <c r="H44" s="223"/>
      <c r="I44" s="223"/>
      <c r="J44" s="224"/>
    </row>
    <row r="45" ht="13.5" thickBot="1"/>
    <row r="46" spans="2:10" ht="12.75">
      <c r="B46" s="217" t="s">
        <v>45</v>
      </c>
      <c r="C46" s="218"/>
      <c r="D46" s="218"/>
      <c r="E46" s="219"/>
      <c r="G46" s="217" t="s">
        <v>46</v>
      </c>
      <c r="H46" s="218"/>
      <c r="I46" s="218"/>
      <c r="J46" s="219"/>
    </row>
    <row r="47" spans="2:10" ht="12.75">
      <c r="B47" s="49"/>
      <c r="C47" s="19"/>
      <c r="D47" s="27"/>
      <c r="E47" s="50"/>
      <c r="F47" s="28"/>
      <c r="G47" s="49"/>
      <c r="H47" s="19"/>
      <c r="I47" s="27"/>
      <c r="J47" s="50"/>
    </row>
    <row r="48" spans="2:10" ht="12.75">
      <c r="B48" s="80" t="s">
        <v>60</v>
      </c>
      <c r="C48" s="202">
        <v>4800000</v>
      </c>
      <c r="D48" s="87" t="s">
        <v>61</v>
      </c>
      <c r="E48" s="90">
        <v>0</v>
      </c>
      <c r="F48" s="28"/>
      <c r="G48" s="49" t="s">
        <v>62</v>
      </c>
      <c r="H48" s="91">
        <v>0</v>
      </c>
      <c r="I48" s="98"/>
      <c r="J48" s="88"/>
    </row>
    <row r="49" spans="2:10" ht="12.75">
      <c r="B49" s="80"/>
      <c r="C49" s="99">
        <v>4000000</v>
      </c>
      <c r="D49" s="81"/>
      <c r="E49" s="90"/>
      <c r="F49" s="28"/>
      <c r="G49" s="49"/>
      <c r="H49" s="91"/>
      <c r="I49" s="98"/>
      <c r="J49" s="88"/>
    </row>
    <row r="50" spans="2:10" ht="12.75">
      <c r="B50" s="80"/>
      <c r="C50" s="106"/>
      <c r="D50" s="81"/>
      <c r="E50" s="90"/>
      <c r="F50" s="28"/>
      <c r="G50" s="49" t="s">
        <v>6</v>
      </c>
      <c r="H50" s="100">
        <v>4800000</v>
      </c>
      <c r="I50" s="98"/>
      <c r="J50" s="88"/>
    </row>
    <row r="51" spans="2:10" ht="12.75">
      <c r="B51" s="80" t="s">
        <v>6</v>
      </c>
      <c r="C51" s="106">
        <v>-4800000</v>
      </c>
      <c r="D51" s="19"/>
      <c r="E51" s="50"/>
      <c r="F51" s="28"/>
      <c r="G51" s="49"/>
      <c r="H51" s="99"/>
      <c r="I51" s="98"/>
      <c r="J51" s="89"/>
    </row>
    <row r="52" spans="2:10" ht="12.75">
      <c r="B52" s="49"/>
      <c r="C52" s="99"/>
      <c r="D52" s="19" t="s">
        <v>17</v>
      </c>
      <c r="E52" s="90">
        <v>0</v>
      </c>
      <c r="F52" s="28"/>
      <c r="G52" s="49" t="s">
        <v>60</v>
      </c>
      <c r="H52" s="100">
        <f>3000*2000</f>
        <v>6000000</v>
      </c>
      <c r="I52" s="98"/>
      <c r="J52" s="89"/>
    </row>
    <row r="53" spans="2:10" ht="12.75">
      <c r="B53" s="49"/>
      <c r="C53" s="106"/>
      <c r="D53" s="19"/>
      <c r="E53" s="50"/>
      <c r="F53" s="28"/>
      <c r="G53" s="49"/>
      <c r="H53" s="91"/>
      <c r="I53" s="98" t="s">
        <v>66</v>
      </c>
      <c r="J53" s="208">
        <v>800000</v>
      </c>
    </row>
    <row r="54" spans="2:10" ht="12.75">
      <c r="B54" s="49"/>
      <c r="C54" s="91"/>
      <c r="D54" s="18"/>
      <c r="E54" s="50"/>
      <c r="F54" s="28"/>
      <c r="G54" s="49"/>
      <c r="H54" s="91"/>
      <c r="I54" s="98" t="s">
        <v>17</v>
      </c>
      <c r="J54" s="88">
        <v>0</v>
      </c>
    </row>
    <row r="55" spans="2:10" ht="13.5" thickBot="1">
      <c r="B55" s="62"/>
      <c r="C55" s="63"/>
      <c r="D55" s="64"/>
      <c r="E55" s="69"/>
      <c r="F55" s="28"/>
      <c r="G55" s="62"/>
      <c r="H55" s="63"/>
      <c r="I55" s="64"/>
      <c r="J55" s="102"/>
    </row>
    <row r="56" ht="12.75">
      <c r="H56" s="101"/>
    </row>
    <row r="57" ht="13.5" thickBot="1"/>
    <row r="58" spans="2:10" ht="12.75">
      <c r="B58" s="217" t="s">
        <v>58</v>
      </c>
      <c r="C58" s="218"/>
      <c r="D58" s="218"/>
      <c r="E58" s="219"/>
      <c r="G58" s="217" t="s">
        <v>59</v>
      </c>
      <c r="H58" s="218"/>
      <c r="I58" s="218"/>
      <c r="J58" s="219"/>
    </row>
    <row r="59" spans="2:10" ht="12.75">
      <c r="B59" s="49"/>
      <c r="C59" s="19"/>
      <c r="D59" s="27"/>
      <c r="E59" s="50"/>
      <c r="F59" s="28"/>
      <c r="G59" s="49"/>
      <c r="H59" s="19"/>
      <c r="I59" s="27"/>
      <c r="J59" s="50"/>
    </row>
    <row r="60" spans="2:10" ht="12.75">
      <c r="B60" s="94" t="s">
        <v>67</v>
      </c>
      <c r="C60" s="209">
        <f>A60</f>
        <v>0</v>
      </c>
      <c r="D60" s="92" t="s">
        <v>7</v>
      </c>
      <c r="E60" s="204">
        <f>C60</f>
        <v>0</v>
      </c>
      <c r="F60" s="28"/>
      <c r="G60" s="94" t="s">
        <v>67</v>
      </c>
      <c r="H60" s="92">
        <v>6000000</v>
      </c>
      <c r="I60" s="93" t="s">
        <v>7</v>
      </c>
      <c r="J60" s="90">
        <v>6000000</v>
      </c>
    </row>
    <row r="61" spans="2:10" ht="12.75">
      <c r="B61" s="49"/>
      <c r="C61" s="95">
        <v>4000000</v>
      </c>
      <c r="D61" s="92"/>
      <c r="E61" s="96">
        <v>4000000</v>
      </c>
      <c r="F61" s="28"/>
      <c r="G61" s="94"/>
      <c r="H61" s="95"/>
      <c r="I61" s="93"/>
      <c r="J61" s="96"/>
    </row>
    <row r="62" spans="2:10" ht="12.75">
      <c r="B62" s="49"/>
      <c r="C62" s="92"/>
      <c r="D62" s="93"/>
      <c r="E62" s="96"/>
      <c r="F62" s="28"/>
      <c r="G62" s="94" t="s">
        <v>63</v>
      </c>
      <c r="H62" s="92">
        <v>0</v>
      </c>
      <c r="I62" s="93" t="s">
        <v>5</v>
      </c>
      <c r="J62" s="90">
        <v>0</v>
      </c>
    </row>
    <row r="63" spans="2:10" ht="12.75">
      <c r="B63" s="49"/>
      <c r="C63" s="92"/>
      <c r="D63" s="93"/>
      <c r="E63" s="96"/>
      <c r="F63" s="28"/>
      <c r="G63" s="94"/>
      <c r="H63" s="92"/>
      <c r="I63" s="93"/>
      <c r="J63" s="90"/>
    </row>
    <row r="64" spans="2:10" ht="12.75">
      <c r="B64" s="49" t="s">
        <v>17</v>
      </c>
      <c r="C64" s="92">
        <v>0</v>
      </c>
      <c r="D64" s="93"/>
      <c r="E64" s="90"/>
      <c r="F64" s="28"/>
      <c r="G64" s="94" t="s">
        <v>64</v>
      </c>
      <c r="H64" s="92">
        <v>0</v>
      </c>
      <c r="I64" s="93"/>
      <c r="J64" s="90"/>
    </row>
    <row r="65" spans="2:10" ht="13.5" thickBot="1">
      <c r="B65" s="62"/>
      <c r="C65" s="63"/>
      <c r="D65" s="64"/>
      <c r="E65" s="69"/>
      <c r="F65" s="28"/>
      <c r="G65" s="62"/>
      <c r="H65" s="103"/>
      <c r="I65" s="64"/>
      <c r="J65" s="70"/>
    </row>
    <row r="68" ht="13.5" thickBot="1"/>
    <row r="69" spans="4:8" ht="12.75">
      <c r="D69" s="217" t="s">
        <v>25</v>
      </c>
      <c r="E69" s="218"/>
      <c r="F69" s="218"/>
      <c r="G69" s="218"/>
      <c r="H69" s="219"/>
    </row>
    <row r="70" spans="4:8" ht="12.75">
      <c r="D70" s="59"/>
      <c r="E70" s="36"/>
      <c r="F70" s="37"/>
      <c r="G70" s="1"/>
      <c r="H70" s="60"/>
    </row>
    <row r="71" spans="4:8" ht="12.75">
      <c r="D71" s="104" t="s">
        <v>60</v>
      </c>
      <c r="E71" s="105">
        <v>10000000</v>
      </c>
      <c r="F71" s="17"/>
      <c r="G71" s="15"/>
      <c r="H71" s="41"/>
    </row>
    <row r="72" spans="4:8" ht="12.75">
      <c r="D72" s="40"/>
      <c r="E72" s="16"/>
      <c r="F72" s="17"/>
      <c r="G72" s="15" t="s">
        <v>66</v>
      </c>
      <c r="H72" s="107">
        <v>0</v>
      </c>
    </row>
    <row r="73" spans="4:8" ht="12.75">
      <c r="D73" s="40" t="s">
        <v>6</v>
      </c>
      <c r="E73" s="105">
        <v>0</v>
      </c>
      <c r="F73" s="17"/>
      <c r="G73" s="15" t="s">
        <v>17</v>
      </c>
      <c r="H73" s="107">
        <v>0</v>
      </c>
    </row>
    <row r="74" spans="4:8" ht="12.75">
      <c r="D74" s="40"/>
      <c r="E74" s="16"/>
      <c r="F74" s="17"/>
      <c r="G74" s="15"/>
      <c r="H74" s="41"/>
    </row>
    <row r="75" spans="4:8" ht="13.5" thickBot="1">
      <c r="D75" s="43"/>
      <c r="E75" s="44"/>
      <c r="F75" s="61"/>
      <c r="G75" s="45"/>
      <c r="H75" s="46"/>
    </row>
    <row r="76" spans="4:8" ht="12.75">
      <c r="D76" s="4"/>
      <c r="E76" s="4"/>
      <c r="F76" s="4"/>
      <c r="G76" s="4"/>
      <c r="H76" s="4"/>
    </row>
    <row r="77" spans="4:8" ht="13.5" thickBot="1">
      <c r="D77" s="4"/>
      <c r="E77" s="4"/>
      <c r="F77" s="4"/>
      <c r="G77" s="4"/>
      <c r="H77" s="4"/>
    </row>
    <row r="78" spans="4:8" ht="12.75">
      <c r="D78" s="217" t="s">
        <v>24</v>
      </c>
      <c r="E78" s="218"/>
      <c r="F78" s="218"/>
      <c r="G78" s="218"/>
      <c r="H78" s="219"/>
    </row>
    <row r="79" spans="4:8" ht="12.75">
      <c r="D79" s="59"/>
      <c r="E79" s="36"/>
      <c r="F79" s="37"/>
      <c r="G79" s="1"/>
      <c r="H79" s="60"/>
    </row>
    <row r="80" spans="4:8" ht="12.75">
      <c r="D80" s="40" t="s">
        <v>63</v>
      </c>
      <c r="E80" s="105">
        <v>10000000</v>
      </c>
      <c r="F80" s="17"/>
      <c r="G80" s="15" t="s">
        <v>7</v>
      </c>
      <c r="H80" s="107">
        <v>10000000</v>
      </c>
    </row>
    <row r="81" spans="4:8" ht="12.75">
      <c r="D81" s="40"/>
      <c r="E81" s="16"/>
      <c r="F81" s="17"/>
      <c r="G81" s="15"/>
      <c r="H81" s="41"/>
    </row>
    <row r="82" spans="4:8" ht="12.75">
      <c r="D82" s="40" t="s">
        <v>17</v>
      </c>
      <c r="E82" s="71">
        <v>0</v>
      </c>
      <c r="F82" s="17"/>
      <c r="G82" s="15"/>
      <c r="H82" s="41"/>
    </row>
    <row r="83" spans="4:8" ht="13.5" thickBot="1">
      <c r="D83" s="43"/>
      <c r="E83" s="44"/>
      <c r="F83" s="61"/>
      <c r="G83" s="45"/>
      <c r="H83" s="46"/>
    </row>
    <row r="84" ht="39.75" customHeight="1"/>
    <row r="85" spans="2:10" ht="21" customHeight="1">
      <c r="B85" s="222" t="s">
        <v>68</v>
      </c>
      <c r="C85" s="223"/>
      <c r="D85" s="223"/>
      <c r="E85" s="223"/>
      <c r="F85" s="223"/>
      <c r="G85" s="223"/>
      <c r="H85" s="223"/>
      <c r="I85" s="223"/>
      <c r="J85" s="224"/>
    </row>
    <row r="86" ht="13.5" thickBot="1"/>
    <row r="87" spans="2:10" ht="12.75">
      <c r="B87" s="217" t="s">
        <v>45</v>
      </c>
      <c r="C87" s="218"/>
      <c r="D87" s="218"/>
      <c r="E87" s="219"/>
      <c r="G87" s="217" t="s">
        <v>46</v>
      </c>
      <c r="H87" s="218"/>
      <c r="I87" s="218"/>
      <c r="J87" s="219"/>
    </row>
    <row r="88" spans="2:10" ht="12.75">
      <c r="B88" s="49"/>
      <c r="C88" s="19"/>
      <c r="D88" s="27"/>
      <c r="E88" s="50"/>
      <c r="F88" s="28"/>
      <c r="G88" s="49"/>
      <c r="H88" s="19"/>
      <c r="I88" s="27"/>
      <c r="J88" s="50"/>
    </row>
    <row r="89" spans="2:10" ht="12.75">
      <c r="B89" s="80" t="s">
        <v>60</v>
      </c>
      <c r="C89" s="91">
        <v>0</v>
      </c>
      <c r="D89" s="87" t="s">
        <v>61</v>
      </c>
      <c r="E89" s="90">
        <v>0</v>
      </c>
      <c r="F89" s="28"/>
      <c r="G89" s="49" t="s">
        <v>62</v>
      </c>
      <c r="H89" s="91">
        <v>0</v>
      </c>
      <c r="I89" s="98"/>
      <c r="J89" s="88"/>
    </row>
    <row r="90" spans="2:10" ht="12.75">
      <c r="B90" s="80"/>
      <c r="C90" s="99"/>
      <c r="D90" s="81"/>
      <c r="E90" s="90"/>
      <c r="F90" s="28"/>
      <c r="G90" s="49"/>
      <c r="H90" s="91"/>
      <c r="I90" s="98"/>
      <c r="J90" s="88"/>
    </row>
    <row r="91" spans="2:10" ht="12.75">
      <c r="B91" s="80" t="s">
        <v>6</v>
      </c>
      <c r="C91" s="106">
        <f>2450*2000</f>
        <v>4900000</v>
      </c>
      <c r="D91" s="81"/>
      <c r="E91" s="90"/>
      <c r="F91" s="28"/>
      <c r="G91" s="49" t="s">
        <v>6</v>
      </c>
      <c r="H91" s="100">
        <v>0</v>
      </c>
      <c r="I91" s="98"/>
      <c r="J91" s="88"/>
    </row>
    <row r="92" spans="2:10" ht="12.75">
      <c r="B92" s="49"/>
      <c r="C92" s="99"/>
      <c r="D92" s="19"/>
      <c r="E92" s="50"/>
      <c r="F92" s="28"/>
      <c r="G92" s="49"/>
      <c r="H92" s="99"/>
      <c r="I92" s="98" t="s">
        <v>66</v>
      </c>
      <c r="J92" s="203">
        <v>800000</v>
      </c>
    </row>
    <row r="93" spans="2:10" ht="12.75">
      <c r="B93" s="49"/>
      <c r="C93" s="99"/>
      <c r="D93" s="19" t="s">
        <v>17</v>
      </c>
      <c r="E93" s="90">
        <v>100000</v>
      </c>
      <c r="F93" s="28"/>
      <c r="G93" s="49" t="s">
        <v>60</v>
      </c>
      <c r="H93" s="100">
        <f>3000*2000</f>
        <v>6000000</v>
      </c>
      <c r="I93" s="98"/>
      <c r="J93" s="203"/>
    </row>
    <row r="94" spans="2:10" ht="12.75">
      <c r="B94" s="49"/>
      <c r="C94" s="106"/>
      <c r="D94" s="19"/>
      <c r="E94" s="211">
        <v>800000</v>
      </c>
      <c r="F94" s="28"/>
      <c r="G94" s="49"/>
      <c r="H94" s="91"/>
      <c r="I94" s="98" t="s">
        <v>17</v>
      </c>
      <c r="J94" s="88">
        <v>0</v>
      </c>
    </row>
    <row r="95" spans="2:10" ht="12.75">
      <c r="B95" s="49"/>
      <c r="C95" s="91"/>
      <c r="D95" s="18"/>
      <c r="E95" s="212">
        <v>800000</v>
      </c>
      <c r="F95" s="28"/>
      <c r="G95" s="49"/>
      <c r="H95" s="91"/>
      <c r="I95" s="18"/>
      <c r="J95" s="89"/>
    </row>
    <row r="96" spans="2:10" ht="13.5" thickBot="1">
      <c r="B96" s="62"/>
      <c r="C96" s="63"/>
      <c r="D96" s="64"/>
      <c r="E96" s="69"/>
      <c r="F96" s="28"/>
      <c r="G96" s="62"/>
      <c r="H96" s="63"/>
      <c r="I96" s="64"/>
      <c r="J96" s="102"/>
    </row>
    <row r="97" ht="12.75">
      <c r="H97" s="101"/>
    </row>
    <row r="98" ht="13.5" thickBot="1"/>
    <row r="99" spans="2:10" ht="12.75">
      <c r="B99" s="217" t="s">
        <v>58</v>
      </c>
      <c r="C99" s="218"/>
      <c r="D99" s="218"/>
      <c r="E99" s="219"/>
      <c r="G99" s="217" t="s">
        <v>59</v>
      </c>
      <c r="H99" s="218"/>
      <c r="I99" s="218"/>
      <c r="J99" s="219"/>
    </row>
    <row r="100" spans="2:10" ht="12.75">
      <c r="B100" s="49"/>
      <c r="C100" s="19"/>
      <c r="D100" s="27"/>
      <c r="E100" s="50"/>
      <c r="F100" s="28"/>
      <c r="G100" s="49"/>
      <c r="H100" s="19"/>
      <c r="I100" s="27"/>
      <c r="J100" s="50"/>
    </row>
    <row r="101" spans="2:10" ht="12.75">
      <c r="B101" s="94" t="s">
        <v>67</v>
      </c>
      <c r="C101" s="209">
        <v>4800000</v>
      </c>
      <c r="D101" s="93" t="s">
        <v>7</v>
      </c>
      <c r="E101" s="90">
        <v>0</v>
      </c>
      <c r="F101" s="28"/>
      <c r="G101" s="94" t="s">
        <v>67</v>
      </c>
      <c r="H101" s="92">
        <v>6000000</v>
      </c>
      <c r="I101" s="93" t="s">
        <v>7</v>
      </c>
      <c r="J101" s="90">
        <v>6000000</v>
      </c>
    </row>
    <row r="102" spans="2:10" ht="12.75">
      <c r="B102" s="49"/>
      <c r="C102" s="95">
        <v>4000000</v>
      </c>
      <c r="D102" s="93"/>
      <c r="E102" s="90"/>
      <c r="F102" s="28"/>
      <c r="G102" s="94"/>
      <c r="H102" s="95"/>
      <c r="I102" s="93"/>
      <c r="J102" s="96"/>
    </row>
    <row r="103" spans="2:10" ht="12.75">
      <c r="B103" s="49"/>
      <c r="C103" s="92"/>
      <c r="D103" s="93" t="s">
        <v>5</v>
      </c>
      <c r="E103" s="90">
        <f>C91</f>
        <v>4900000</v>
      </c>
      <c r="F103" s="28"/>
      <c r="G103" s="94" t="s">
        <v>63</v>
      </c>
      <c r="H103" s="92">
        <v>0</v>
      </c>
      <c r="I103" s="93" t="s">
        <v>5</v>
      </c>
      <c r="J103" s="90">
        <v>0</v>
      </c>
    </row>
    <row r="104" spans="2:10" ht="12.75">
      <c r="B104" s="49" t="s">
        <v>17</v>
      </c>
      <c r="C104" s="92">
        <v>100000</v>
      </c>
      <c r="D104" s="93"/>
      <c r="E104" s="96"/>
      <c r="F104" s="28"/>
      <c r="G104" s="94"/>
      <c r="H104" s="92"/>
      <c r="I104" s="93"/>
      <c r="J104" s="90"/>
    </row>
    <row r="105" spans="2:10" ht="12.75">
      <c r="B105" s="49"/>
      <c r="C105" s="210">
        <v>800000</v>
      </c>
      <c r="D105" s="93"/>
      <c r="E105" s="90"/>
      <c r="F105" s="28"/>
      <c r="G105" s="94" t="s">
        <v>64</v>
      </c>
      <c r="H105" s="92">
        <v>0</v>
      </c>
      <c r="I105" s="93"/>
      <c r="J105" s="90"/>
    </row>
    <row r="106" spans="2:10" ht="13.5" thickBot="1">
      <c r="B106" s="62"/>
      <c r="C106" s="103">
        <v>900000</v>
      </c>
      <c r="D106" s="64"/>
      <c r="E106" s="69"/>
      <c r="F106" s="28"/>
      <c r="G106" s="62"/>
      <c r="H106" s="103"/>
      <c r="I106" s="64"/>
      <c r="J106" s="70"/>
    </row>
    <row r="109" ht="13.5" thickBot="1"/>
    <row r="110" spans="4:8" ht="12.75">
      <c r="D110" s="217" t="s">
        <v>25</v>
      </c>
      <c r="E110" s="218"/>
      <c r="F110" s="218"/>
      <c r="G110" s="218"/>
      <c r="H110" s="219"/>
    </row>
    <row r="111" spans="4:8" ht="12.75">
      <c r="D111" s="59"/>
      <c r="E111" s="36"/>
      <c r="F111" s="37"/>
      <c r="G111" s="1"/>
      <c r="H111" s="60"/>
    </row>
    <row r="112" spans="4:8" ht="12.75">
      <c r="D112" s="104" t="s">
        <v>60</v>
      </c>
      <c r="E112" s="105">
        <v>6000000</v>
      </c>
      <c r="F112" s="17"/>
      <c r="G112" s="15"/>
      <c r="H112" s="41"/>
    </row>
    <row r="113" spans="4:8" ht="12.75">
      <c r="D113" s="40"/>
      <c r="E113" s="16"/>
      <c r="F113" s="17"/>
      <c r="G113" s="15" t="s">
        <v>66</v>
      </c>
      <c r="H113" s="109">
        <v>0</v>
      </c>
    </row>
    <row r="114" spans="4:8" ht="12.75">
      <c r="D114" s="40" t="s">
        <v>6</v>
      </c>
      <c r="E114" s="105">
        <v>4900000</v>
      </c>
      <c r="F114" s="17"/>
      <c r="G114" s="15" t="s">
        <v>17</v>
      </c>
      <c r="H114" s="109">
        <v>900000</v>
      </c>
    </row>
    <row r="115" spans="4:8" ht="12.75">
      <c r="D115" s="40"/>
      <c r="E115" s="16"/>
      <c r="F115" s="17"/>
      <c r="G115" s="15"/>
      <c r="H115" s="41"/>
    </row>
    <row r="116" spans="4:8" ht="13.5" thickBot="1">
      <c r="D116" s="43"/>
      <c r="E116" s="44"/>
      <c r="F116" s="61"/>
      <c r="G116" s="45"/>
      <c r="H116" s="46"/>
    </row>
    <row r="117" spans="4:8" ht="12.75">
      <c r="D117" s="4"/>
      <c r="E117" s="4"/>
      <c r="F117" s="4"/>
      <c r="G117" s="4"/>
      <c r="H117" s="4"/>
    </row>
    <row r="118" spans="4:8" ht="13.5" thickBot="1">
      <c r="D118" s="4"/>
      <c r="E118" s="4"/>
      <c r="F118" s="4"/>
      <c r="G118" s="4"/>
      <c r="H118" s="4"/>
    </row>
    <row r="119" spans="4:8" ht="12.75">
      <c r="D119" s="217" t="s">
        <v>24</v>
      </c>
      <c r="E119" s="218"/>
      <c r="F119" s="218"/>
      <c r="G119" s="218"/>
      <c r="H119" s="219"/>
    </row>
    <row r="120" spans="4:8" ht="12.75">
      <c r="D120" s="59"/>
      <c r="E120" s="36"/>
      <c r="F120" s="37"/>
      <c r="G120" s="1"/>
      <c r="H120" s="60"/>
    </row>
    <row r="121" spans="4:8" ht="12.75">
      <c r="D121" s="40" t="s">
        <v>63</v>
      </c>
      <c r="E121" s="105">
        <v>10000000</v>
      </c>
      <c r="F121" s="17"/>
      <c r="G121" s="15" t="s">
        <v>5</v>
      </c>
      <c r="H121" s="107">
        <v>4900000</v>
      </c>
    </row>
    <row r="122" spans="4:8" ht="12.75">
      <c r="D122" s="40"/>
      <c r="E122" s="105"/>
      <c r="F122" s="17"/>
      <c r="G122" s="15"/>
      <c r="H122" s="107"/>
    </row>
    <row r="123" spans="4:8" ht="12.75">
      <c r="D123" s="40"/>
      <c r="E123" s="105"/>
      <c r="F123" s="17"/>
      <c r="G123" s="15" t="s">
        <v>7</v>
      </c>
      <c r="H123" s="107">
        <v>6000000</v>
      </c>
    </row>
    <row r="124" spans="4:8" ht="12.75">
      <c r="D124" s="40"/>
      <c r="E124" s="16"/>
      <c r="F124" s="17"/>
      <c r="G124" s="15"/>
      <c r="H124" s="41"/>
    </row>
    <row r="125" spans="4:8" ht="12.75">
      <c r="D125" s="40" t="s">
        <v>17</v>
      </c>
      <c r="E125" s="108">
        <f>H121+H123-E121</f>
        <v>900000</v>
      </c>
      <c r="F125" s="17"/>
      <c r="G125" s="15"/>
      <c r="H125" s="41"/>
    </row>
    <row r="126" spans="4:8" ht="13.5" thickBot="1">
      <c r="D126" s="43"/>
      <c r="E126" s="44"/>
      <c r="F126" s="61"/>
      <c r="G126" s="45"/>
      <c r="H126" s="46"/>
    </row>
  </sheetData>
  <mergeCells count="21">
    <mergeCell ref="D110:H110"/>
    <mergeCell ref="D119:H119"/>
    <mergeCell ref="B85:J85"/>
    <mergeCell ref="B87:E87"/>
    <mergeCell ref="G87:J87"/>
    <mergeCell ref="B99:E99"/>
    <mergeCell ref="G99:J99"/>
    <mergeCell ref="B58:E58"/>
    <mergeCell ref="G58:J58"/>
    <mergeCell ref="D69:H69"/>
    <mergeCell ref="D78:H78"/>
    <mergeCell ref="D37:H37"/>
    <mergeCell ref="B46:E46"/>
    <mergeCell ref="G46:J46"/>
    <mergeCell ref="B44:J44"/>
    <mergeCell ref="B4:J4"/>
    <mergeCell ref="D28:H28"/>
    <mergeCell ref="B6:E6"/>
    <mergeCell ref="G6:J6"/>
    <mergeCell ref="B18:E18"/>
    <mergeCell ref="G18:J18"/>
  </mergeCells>
  <printOptions horizontalCentered="1"/>
  <pageMargins left="0.23" right="0.45" top="0.3" bottom="0.18" header="0.28" footer="0.36"/>
  <pageSetup fitToHeight="2" horizontalDpi="600" verticalDpi="600" orientation="portrait" paperSize="9" scale="69" r:id="rId2"/>
  <rowBreaks count="1" manualBreakCount="1">
    <brk id="83" min="1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1:J51"/>
  <sheetViews>
    <sheetView workbookViewId="0" topLeftCell="A20">
      <selection activeCell="B1" sqref="B1"/>
    </sheetView>
  </sheetViews>
  <sheetFormatPr defaultColWidth="9.140625" defaultRowHeight="12.75"/>
  <cols>
    <col min="2" max="2" width="21.57421875" style="0" customWidth="1"/>
    <col min="3" max="3" width="6.7109375" style="0" customWidth="1"/>
    <col min="4" max="4" width="22.7109375" style="0" customWidth="1"/>
    <col min="5" max="5" width="6.7109375" style="0" customWidth="1"/>
    <col min="6" max="6" width="3.28125" style="0" customWidth="1"/>
    <col min="7" max="7" width="19.00390625" style="0" customWidth="1"/>
    <col min="8" max="8" width="6.7109375" style="0" customWidth="1"/>
    <col min="9" max="9" width="16.00390625" style="0" customWidth="1"/>
    <col min="10" max="10" width="6.7109375" style="0" customWidth="1"/>
  </cols>
  <sheetData>
    <row r="11" ht="18.75">
      <c r="B11" s="194" t="s">
        <v>93</v>
      </c>
    </row>
    <row r="12" ht="13.5" thickBot="1"/>
    <row r="13" spans="2:10" ht="12.75">
      <c r="B13" s="217" t="s">
        <v>0</v>
      </c>
      <c r="C13" s="218"/>
      <c r="D13" s="218"/>
      <c r="E13" s="219"/>
      <c r="G13" s="217" t="s">
        <v>1</v>
      </c>
      <c r="H13" s="218"/>
      <c r="I13" s="218"/>
      <c r="J13" s="219"/>
    </row>
    <row r="14" spans="2:10" ht="12.75">
      <c r="B14" s="49"/>
      <c r="C14" s="19"/>
      <c r="D14" s="27"/>
      <c r="E14" s="50"/>
      <c r="F14" s="28"/>
      <c r="G14" s="49"/>
      <c r="H14" s="19"/>
      <c r="I14" s="27"/>
      <c r="J14" s="50"/>
    </row>
    <row r="15" spans="2:10" ht="12.75">
      <c r="B15" s="49" t="s">
        <v>86</v>
      </c>
      <c r="C15" s="91">
        <v>22000</v>
      </c>
      <c r="D15" s="3"/>
      <c r="E15" s="57"/>
      <c r="F15" s="28"/>
      <c r="G15" s="49"/>
      <c r="H15" s="19"/>
      <c r="I15" s="18"/>
      <c r="J15" s="50"/>
    </row>
    <row r="16" spans="2:10" ht="12.75">
      <c r="B16" s="49"/>
      <c r="C16" s="91"/>
      <c r="D16" s="18"/>
      <c r="E16" s="50"/>
      <c r="F16" s="28"/>
      <c r="G16" s="49"/>
      <c r="H16" s="19"/>
      <c r="I16" s="18"/>
      <c r="J16" s="42"/>
    </row>
    <row r="17" spans="2:10" ht="12.75">
      <c r="B17" s="49"/>
      <c r="C17" s="91"/>
      <c r="D17" s="18"/>
      <c r="E17" s="50"/>
      <c r="F17" s="28"/>
      <c r="G17" s="49"/>
      <c r="H17" s="19"/>
      <c r="I17" s="18"/>
      <c r="J17" s="42"/>
    </row>
    <row r="18" spans="2:10" ht="12.75">
      <c r="B18" s="49"/>
      <c r="C18" s="91"/>
      <c r="D18" s="18"/>
      <c r="E18" s="50"/>
      <c r="F18" s="28"/>
      <c r="G18" s="49"/>
      <c r="H18" s="19"/>
      <c r="I18" s="18"/>
      <c r="J18" s="50"/>
    </row>
    <row r="19" spans="2:10" ht="12.75">
      <c r="B19" s="49"/>
      <c r="C19" s="91"/>
      <c r="D19" s="18" t="s">
        <v>20</v>
      </c>
      <c r="E19" s="88">
        <v>1500</v>
      </c>
      <c r="F19" s="28"/>
      <c r="G19" s="49"/>
      <c r="H19" s="20"/>
      <c r="I19" s="18" t="s">
        <v>20</v>
      </c>
      <c r="J19" s="88">
        <v>500</v>
      </c>
    </row>
    <row r="20" spans="2:10" ht="12.75">
      <c r="B20" s="49"/>
      <c r="C20" s="91"/>
      <c r="D20" s="18"/>
      <c r="E20" s="50"/>
      <c r="F20" s="28"/>
      <c r="G20" s="49"/>
      <c r="H20" s="19"/>
      <c r="I20" s="18"/>
      <c r="J20" s="42"/>
    </row>
    <row r="21" spans="2:10" ht="13.5" thickBot="1">
      <c r="B21" s="62"/>
      <c r="C21" s="63"/>
      <c r="D21" s="64"/>
      <c r="E21" s="58"/>
      <c r="F21" s="28"/>
      <c r="G21" s="62"/>
      <c r="H21" s="63"/>
      <c r="I21" s="64"/>
      <c r="J21" s="70"/>
    </row>
    <row r="24" ht="13.5" thickBot="1"/>
    <row r="25" spans="2:10" ht="12.75">
      <c r="B25" s="217" t="s">
        <v>2</v>
      </c>
      <c r="C25" s="218"/>
      <c r="D25" s="218"/>
      <c r="E25" s="219"/>
      <c r="G25" s="217" t="s">
        <v>3</v>
      </c>
      <c r="H25" s="218"/>
      <c r="I25" s="218"/>
      <c r="J25" s="219"/>
    </row>
    <row r="26" spans="2:10" ht="12.75">
      <c r="B26" s="38"/>
      <c r="C26" s="4"/>
      <c r="D26" s="1"/>
      <c r="E26" s="39"/>
      <c r="G26" s="38"/>
      <c r="H26" s="4"/>
      <c r="I26" s="1"/>
      <c r="J26" s="39"/>
    </row>
    <row r="27" spans="2:10" ht="12.75">
      <c r="B27" s="38" t="s">
        <v>21</v>
      </c>
      <c r="C27" s="183">
        <v>20500</v>
      </c>
      <c r="D27" s="18" t="s">
        <v>85</v>
      </c>
      <c r="E27" s="184">
        <v>22000</v>
      </c>
      <c r="G27" s="38" t="s">
        <v>21</v>
      </c>
      <c r="H27" s="183">
        <v>10000</v>
      </c>
      <c r="I27" s="2" t="s">
        <v>71</v>
      </c>
      <c r="J27" s="184">
        <v>10500</v>
      </c>
    </row>
    <row r="28" spans="2:10" ht="12.75">
      <c r="B28" s="38"/>
      <c r="C28" s="185">
        <v>10500</v>
      </c>
      <c r="D28" s="11"/>
      <c r="E28" s="42"/>
      <c r="G28" s="38"/>
      <c r="H28" s="4"/>
      <c r="I28" s="2"/>
      <c r="J28" s="73">
        <v>10500</v>
      </c>
    </row>
    <row r="29" spans="2:10" ht="12.75">
      <c r="B29" s="38"/>
      <c r="C29" s="105">
        <f>C27-C28</f>
        <v>10000</v>
      </c>
      <c r="D29" s="11"/>
      <c r="E29" s="48"/>
      <c r="G29" s="40"/>
      <c r="H29" s="35"/>
      <c r="I29" s="15"/>
      <c r="J29" s="110">
        <f>J27-J28</f>
        <v>0</v>
      </c>
    </row>
    <row r="30" spans="2:10" ht="12.75">
      <c r="B30" s="38"/>
      <c r="C30" s="183"/>
      <c r="D30" s="11"/>
      <c r="E30" s="48"/>
      <c r="G30" s="40"/>
      <c r="H30" s="35"/>
      <c r="I30" s="15"/>
      <c r="J30" s="110"/>
    </row>
    <row r="31" spans="2:10" ht="12.75">
      <c r="B31" s="38" t="s">
        <v>17</v>
      </c>
      <c r="C31" s="183">
        <f>E27-C27</f>
        <v>1500</v>
      </c>
      <c r="D31" s="11"/>
      <c r="E31" s="42"/>
      <c r="G31" s="38" t="s">
        <v>17</v>
      </c>
      <c r="H31" s="106">
        <f>J27-H27</f>
        <v>500</v>
      </c>
      <c r="I31" s="2"/>
      <c r="J31" s="39"/>
    </row>
    <row r="32" spans="2:10" ht="13.5" thickBot="1">
      <c r="B32" s="43"/>
      <c r="C32" s="44"/>
      <c r="D32" s="45"/>
      <c r="E32" s="46"/>
      <c r="G32" s="43"/>
      <c r="H32" s="44"/>
      <c r="I32" s="45"/>
      <c r="J32" s="46"/>
    </row>
    <row r="34" ht="13.5" thickBot="1"/>
    <row r="35" spans="4:8" ht="12.75">
      <c r="D35" s="217" t="s">
        <v>25</v>
      </c>
      <c r="E35" s="218"/>
      <c r="F35" s="218"/>
      <c r="G35" s="218"/>
      <c r="H35" s="219"/>
    </row>
    <row r="36" spans="4:8" ht="12.75">
      <c r="D36" s="186"/>
      <c r="E36" s="187"/>
      <c r="F36" s="188"/>
      <c r="G36" s="189"/>
      <c r="H36" s="190"/>
    </row>
    <row r="37" spans="4:8" ht="12.75">
      <c r="D37" s="40" t="s">
        <v>86</v>
      </c>
      <c r="E37" s="105">
        <v>22000</v>
      </c>
      <c r="F37" s="17"/>
      <c r="G37" s="15"/>
      <c r="H37" s="110"/>
    </row>
    <row r="38" spans="4:8" ht="12.75">
      <c r="D38" s="40"/>
      <c r="E38" s="16"/>
      <c r="F38" s="17"/>
      <c r="G38" s="15"/>
      <c r="H38" s="41"/>
    </row>
    <row r="39" spans="4:8" ht="12.75">
      <c r="D39" s="40"/>
      <c r="E39" s="16"/>
      <c r="F39" s="17"/>
      <c r="G39" s="15"/>
      <c r="H39" s="41"/>
    </row>
    <row r="40" spans="4:8" ht="12.75">
      <c r="D40" s="40"/>
      <c r="E40" s="16"/>
      <c r="F40" s="17"/>
      <c r="G40" s="15" t="s">
        <v>20</v>
      </c>
      <c r="H40" s="107">
        <v>2000</v>
      </c>
    </row>
    <row r="41" spans="4:8" ht="13.5" thickBot="1">
      <c r="D41" s="43"/>
      <c r="E41" s="44"/>
      <c r="F41" s="61"/>
      <c r="G41" s="45"/>
      <c r="H41" s="46"/>
    </row>
    <row r="43" ht="13.5" thickBot="1"/>
    <row r="44" spans="4:8" ht="12.75">
      <c r="D44" s="217" t="s">
        <v>24</v>
      </c>
      <c r="E44" s="218"/>
      <c r="F44" s="218"/>
      <c r="G44" s="218"/>
      <c r="H44" s="219"/>
    </row>
    <row r="45" spans="4:8" ht="12.75">
      <c r="D45" s="59"/>
      <c r="E45" s="36"/>
      <c r="F45" s="37"/>
      <c r="G45" s="1"/>
      <c r="H45" s="60"/>
    </row>
    <row r="46" spans="4:8" ht="12.75">
      <c r="D46" s="40" t="s">
        <v>21</v>
      </c>
      <c r="E46" s="105">
        <v>20000</v>
      </c>
      <c r="F46" s="17"/>
      <c r="G46" s="15" t="s">
        <v>85</v>
      </c>
      <c r="H46" s="110">
        <v>22000</v>
      </c>
    </row>
    <row r="47" spans="4:8" ht="12.75">
      <c r="D47" s="40"/>
      <c r="E47" s="16"/>
      <c r="F47" s="17"/>
      <c r="G47" s="15"/>
      <c r="H47" s="41"/>
    </row>
    <row r="48" spans="4:8" ht="12.75">
      <c r="D48" s="40" t="s">
        <v>17</v>
      </c>
      <c r="E48" s="105">
        <f>H46-E46</f>
        <v>2000</v>
      </c>
      <c r="F48" s="17"/>
      <c r="G48" s="15"/>
      <c r="H48" s="41"/>
    </row>
    <row r="49" spans="4:8" ht="13.5" thickBot="1">
      <c r="D49" s="43"/>
      <c r="E49" s="44"/>
      <c r="F49" s="61"/>
      <c r="G49" s="45"/>
      <c r="H49" s="46"/>
    </row>
    <row r="51" spans="2:10" ht="35.25" customHeight="1">
      <c r="B51" s="221" t="s">
        <v>87</v>
      </c>
      <c r="C51" s="221"/>
      <c r="D51" s="221"/>
      <c r="E51" s="221"/>
      <c r="F51" s="221"/>
      <c r="G51" s="221"/>
      <c r="H51" s="221"/>
      <c r="I51" s="221"/>
      <c r="J51" s="221"/>
    </row>
  </sheetData>
  <mergeCells count="7">
    <mergeCell ref="B51:J51"/>
    <mergeCell ref="D35:H35"/>
    <mergeCell ref="D44:H44"/>
    <mergeCell ref="B13:E13"/>
    <mergeCell ref="G13:J13"/>
    <mergeCell ref="B25:E25"/>
    <mergeCell ref="G25:J25"/>
  </mergeCells>
  <printOptions horizontalCentered="1"/>
  <pageMargins left="0.7874015748031497" right="0.7874015748031497" top="0.5905511811023623" bottom="0.472440944881889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1"/>
  <sheetViews>
    <sheetView zoomScale="70" zoomScaleNormal="70" workbookViewId="0" topLeftCell="A35">
      <selection activeCell="J54" sqref="J54"/>
    </sheetView>
  </sheetViews>
  <sheetFormatPr defaultColWidth="9.140625" defaultRowHeight="12.75"/>
  <cols>
    <col min="2" max="2" width="21.57421875" style="0" customWidth="1"/>
    <col min="3" max="3" width="10.7109375" style="0" customWidth="1"/>
    <col min="4" max="4" width="22.7109375" style="0" customWidth="1"/>
    <col min="5" max="5" width="10.7109375" style="0" customWidth="1"/>
    <col min="6" max="6" width="3.28125" style="0" customWidth="1"/>
    <col min="7" max="7" width="28.28125" style="0" customWidth="1"/>
    <col min="8" max="8" width="14.28125" style="0" customWidth="1"/>
    <col min="9" max="9" width="22.7109375" style="0" customWidth="1"/>
    <col min="10" max="10" width="11.28125" style="0" customWidth="1"/>
    <col min="11" max="11" width="1.28515625" style="0" customWidth="1"/>
  </cols>
  <sheetData>
    <row r="2" ht="18.75">
      <c r="B2" s="194" t="s">
        <v>94</v>
      </c>
    </row>
    <row r="3" ht="18.75">
      <c r="B3" s="194" t="s">
        <v>95</v>
      </c>
    </row>
    <row r="5" spans="2:10" ht="24" customHeight="1">
      <c r="B5" s="222" t="s">
        <v>75</v>
      </c>
      <c r="C5" s="223"/>
      <c r="D5" s="223"/>
      <c r="E5" s="223"/>
      <c r="F5" s="223"/>
      <c r="G5" s="223"/>
      <c r="H5" s="223"/>
      <c r="I5" s="223"/>
      <c r="J5" s="224"/>
    </row>
    <row r="6" spans="2:10" ht="13.5" thickBot="1">
      <c r="B6" s="111"/>
      <c r="C6" s="111"/>
      <c r="D6" s="111"/>
      <c r="E6" s="111"/>
      <c r="F6" s="111"/>
      <c r="G6" s="111"/>
      <c r="H6" s="111"/>
      <c r="I6" s="111"/>
      <c r="J6" s="111"/>
    </row>
    <row r="7" spans="2:10" ht="12.75">
      <c r="B7" s="217" t="s">
        <v>45</v>
      </c>
      <c r="C7" s="218"/>
      <c r="D7" s="218"/>
      <c r="E7" s="219"/>
      <c r="F7" s="111"/>
      <c r="G7" s="217" t="s">
        <v>46</v>
      </c>
      <c r="H7" s="218"/>
      <c r="I7" s="218"/>
      <c r="J7" s="219"/>
    </row>
    <row r="8" spans="2:10" ht="12.75">
      <c r="B8" s="112"/>
      <c r="C8" s="113"/>
      <c r="D8" s="114"/>
      <c r="E8" s="115"/>
      <c r="F8" s="111"/>
      <c r="G8" s="112"/>
      <c r="H8" s="113"/>
      <c r="I8" s="114"/>
      <c r="J8" s="115"/>
    </row>
    <row r="9" spans="2:10" ht="12.75">
      <c r="B9" s="116" t="s">
        <v>69</v>
      </c>
      <c r="C9" s="117">
        <v>6000</v>
      </c>
      <c r="D9" s="118"/>
      <c r="E9" s="119"/>
      <c r="F9" s="111"/>
      <c r="G9" s="112"/>
      <c r="H9" s="117"/>
      <c r="I9" s="120"/>
      <c r="J9" s="121"/>
    </row>
    <row r="10" spans="2:10" ht="12.75">
      <c r="B10" s="116"/>
      <c r="C10" s="122"/>
      <c r="D10" s="123"/>
      <c r="E10" s="119"/>
      <c r="F10" s="111"/>
      <c r="G10" s="112"/>
      <c r="H10" s="117"/>
      <c r="I10" s="120"/>
      <c r="J10" s="121"/>
    </row>
    <row r="11" spans="2:10" ht="12.75">
      <c r="B11" s="116"/>
      <c r="C11" s="122"/>
      <c r="D11" s="123"/>
      <c r="E11" s="119"/>
      <c r="F11" s="111"/>
      <c r="G11" s="112"/>
      <c r="H11" s="117"/>
      <c r="I11" s="120"/>
      <c r="J11" s="121"/>
    </row>
    <row r="12" spans="2:10" ht="12.75">
      <c r="B12" s="112"/>
      <c r="C12" s="122"/>
      <c r="D12" s="113"/>
      <c r="E12" s="115"/>
      <c r="F12" s="111"/>
      <c r="G12" s="112"/>
      <c r="H12" s="122"/>
      <c r="I12" s="120" t="s">
        <v>70</v>
      </c>
      <c r="J12" s="121">
        <v>10000</v>
      </c>
    </row>
    <row r="13" spans="2:10" ht="12.75">
      <c r="B13" s="112"/>
      <c r="C13" s="122"/>
      <c r="D13" s="113" t="s">
        <v>17</v>
      </c>
      <c r="E13" s="119">
        <v>0</v>
      </c>
      <c r="F13" s="111"/>
      <c r="G13" s="112"/>
      <c r="H13" s="124"/>
      <c r="I13" s="120"/>
      <c r="J13" s="125"/>
    </row>
    <row r="14" spans="2:10" ht="12.75">
      <c r="B14" s="112"/>
      <c r="C14" s="126"/>
      <c r="D14" s="113"/>
      <c r="E14" s="115"/>
      <c r="F14" s="111"/>
      <c r="G14" s="112"/>
      <c r="H14" s="117"/>
      <c r="I14" s="120" t="s">
        <v>17</v>
      </c>
      <c r="J14" s="121">
        <v>5000</v>
      </c>
    </row>
    <row r="15" spans="2:10" ht="12.75">
      <c r="B15" s="112"/>
      <c r="C15" s="117"/>
      <c r="D15" s="127"/>
      <c r="E15" s="115"/>
      <c r="F15" s="111"/>
      <c r="G15" s="112"/>
      <c r="H15" s="117"/>
      <c r="I15" s="120"/>
      <c r="J15" s="125"/>
    </row>
    <row r="16" spans="2:10" ht="13.5" thickBot="1">
      <c r="B16" s="128"/>
      <c r="C16" s="129"/>
      <c r="D16" s="130"/>
      <c r="E16" s="131"/>
      <c r="F16" s="111"/>
      <c r="G16" s="128"/>
      <c r="H16" s="129"/>
      <c r="I16" s="130"/>
      <c r="J16" s="132"/>
    </row>
    <row r="17" spans="2:10" ht="12.75">
      <c r="B17" s="111"/>
      <c r="C17" s="111"/>
      <c r="D17" s="111"/>
      <c r="E17" s="111"/>
      <c r="F17" s="111"/>
      <c r="G17" s="111"/>
      <c r="H17" s="133"/>
      <c r="I17" s="111"/>
      <c r="J17" s="111"/>
    </row>
    <row r="18" spans="2:10" ht="13.5" thickBot="1">
      <c r="B18" s="111"/>
      <c r="C18" s="111"/>
      <c r="D18" s="111"/>
      <c r="E18" s="111"/>
      <c r="F18" s="111"/>
      <c r="G18" s="111"/>
      <c r="H18" s="111"/>
      <c r="I18" s="111"/>
      <c r="J18" s="111"/>
    </row>
    <row r="19" spans="2:10" ht="12.75">
      <c r="B19" s="217" t="s">
        <v>58</v>
      </c>
      <c r="C19" s="218"/>
      <c r="D19" s="218"/>
      <c r="E19" s="219"/>
      <c r="F19" s="111"/>
      <c r="G19" s="217" t="s">
        <v>59</v>
      </c>
      <c r="H19" s="218"/>
      <c r="I19" s="218"/>
      <c r="J19" s="219"/>
    </row>
    <row r="20" spans="2:10" ht="12.75">
      <c r="B20" s="112"/>
      <c r="C20" s="113"/>
      <c r="D20" s="114"/>
      <c r="E20" s="115"/>
      <c r="F20" s="111"/>
      <c r="G20" s="112"/>
      <c r="H20" s="113"/>
      <c r="I20" s="114"/>
      <c r="J20" s="115"/>
    </row>
    <row r="21" spans="2:10" ht="12.75">
      <c r="B21" s="116"/>
      <c r="C21" s="134"/>
      <c r="D21" s="135"/>
      <c r="E21" s="119"/>
      <c r="F21" s="111"/>
      <c r="G21" s="136" t="s">
        <v>21</v>
      </c>
      <c r="H21" s="137" t="s">
        <v>12</v>
      </c>
      <c r="I21" s="135" t="s">
        <v>71</v>
      </c>
      <c r="J21" s="138" t="s">
        <v>12</v>
      </c>
    </row>
    <row r="22" spans="2:10" ht="12.75">
      <c r="B22" s="112"/>
      <c r="C22" s="134"/>
      <c r="D22" s="135"/>
      <c r="E22" s="119"/>
      <c r="F22" s="111"/>
      <c r="G22" s="136"/>
      <c r="H22" s="139"/>
      <c r="I22" s="135"/>
      <c r="J22" s="140"/>
    </row>
    <row r="23" spans="2:10" ht="12.75">
      <c r="B23" s="112"/>
      <c r="C23" s="134"/>
      <c r="D23" s="135"/>
      <c r="E23" s="140"/>
      <c r="F23" s="111"/>
      <c r="G23" s="136"/>
      <c r="H23" s="137"/>
      <c r="I23" s="135"/>
      <c r="J23" s="119"/>
    </row>
    <row r="24" spans="2:10" ht="12.75">
      <c r="B24" s="112" t="s">
        <v>17</v>
      </c>
      <c r="C24" s="134">
        <v>0</v>
      </c>
      <c r="D24" s="135"/>
      <c r="E24" s="119"/>
      <c r="F24" s="111"/>
      <c r="G24" s="136" t="s">
        <v>64</v>
      </c>
      <c r="H24" s="134">
        <v>5000</v>
      </c>
      <c r="I24" s="135"/>
      <c r="J24" s="119"/>
    </row>
    <row r="25" spans="2:10" ht="13.5" thickBot="1">
      <c r="B25" s="128"/>
      <c r="C25" s="129"/>
      <c r="D25" s="130"/>
      <c r="E25" s="131"/>
      <c r="F25" s="111"/>
      <c r="G25" s="128"/>
      <c r="H25" s="141"/>
      <c r="I25" s="130"/>
      <c r="J25" s="142"/>
    </row>
    <row r="26" spans="2:10" ht="12.75">
      <c r="B26" s="111"/>
      <c r="C26" s="111"/>
      <c r="D26" s="111"/>
      <c r="E26" s="111"/>
      <c r="F26" s="111"/>
      <c r="G26" s="111"/>
      <c r="H26" s="111"/>
      <c r="I26" s="111"/>
      <c r="J26" s="111"/>
    </row>
    <row r="27" spans="2:10" ht="12.75">
      <c r="B27" s="111"/>
      <c r="C27" s="111"/>
      <c r="D27" s="111"/>
      <c r="E27" s="111"/>
      <c r="F27" s="111"/>
      <c r="G27" s="111"/>
      <c r="H27" s="111"/>
      <c r="I27" s="111"/>
      <c r="J27" s="111"/>
    </row>
    <row r="28" spans="2:10" ht="13.5" thickBot="1">
      <c r="B28" s="111"/>
      <c r="C28" s="111"/>
      <c r="D28" s="111"/>
      <c r="E28" s="111"/>
      <c r="F28" s="111"/>
      <c r="G28" s="111"/>
      <c r="H28" s="111"/>
      <c r="I28" s="111"/>
      <c r="J28" s="111"/>
    </row>
    <row r="29" spans="2:10" ht="12.75">
      <c r="B29" s="111"/>
      <c r="C29" s="111"/>
      <c r="D29" s="217" t="s">
        <v>25</v>
      </c>
      <c r="E29" s="218"/>
      <c r="F29" s="218"/>
      <c r="G29" s="218"/>
      <c r="H29" s="219"/>
      <c r="I29" s="111"/>
      <c r="J29" s="111"/>
    </row>
    <row r="30" spans="2:10" ht="12.75">
      <c r="B30" s="111"/>
      <c r="C30" s="111"/>
      <c r="D30" s="143"/>
      <c r="E30" s="144"/>
      <c r="F30" s="145"/>
      <c r="G30" s="114"/>
      <c r="H30" s="146"/>
      <c r="I30" s="111"/>
      <c r="J30" s="111"/>
    </row>
    <row r="31" spans="2:10" ht="12.75">
      <c r="B31" s="111"/>
      <c r="C31" s="111"/>
      <c r="D31" s="147"/>
      <c r="E31" s="148"/>
      <c r="F31" s="149"/>
      <c r="G31" s="150"/>
      <c r="H31" s="151"/>
      <c r="I31" s="111"/>
      <c r="J31" s="111"/>
    </row>
    <row r="32" spans="2:10" ht="12.75">
      <c r="B32" s="111"/>
      <c r="C32" s="111"/>
      <c r="D32" s="152"/>
      <c r="E32" s="153"/>
      <c r="F32" s="149"/>
      <c r="G32" s="150"/>
      <c r="H32" s="151"/>
      <c r="I32" s="111"/>
      <c r="J32" s="111"/>
    </row>
    <row r="33" spans="2:10" ht="12.75">
      <c r="B33" s="111"/>
      <c r="C33" s="111"/>
      <c r="D33" s="152"/>
      <c r="E33" s="148"/>
      <c r="F33" s="149"/>
      <c r="G33" s="150" t="s">
        <v>17</v>
      </c>
      <c r="H33" s="154">
        <v>5000</v>
      </c>
      <c r="I33" s="111"/>
      <c r="J33" s="111"/>
    </row>
    <row r="34" spans="2:10" ht="12.75">
      <c r="B34" s="111"/>
      <c r="C34" s="111"/>
      <c r="D34" s="152"/>
      <c r="E34" s="153"/>
      <c r="F34" s="153"/>
      <c r="G34" s="155" t="s">
        <v>79</v>
      </c>
      <c r="H34" s="151"/>
      <c r="I34" s="111"/>
      <c r="J34" s="111"/>
    </row>
    <row r="35" spans="2:10" ht="13.5" thickBot="1">
      <c r="B35" s="111"/>
      <c r="C35" s="111"/>
      <c r="D35" s="128"/>
      <c r="E35" s="129"/>
      <c r="F35" s="129"/>
      <c r="G35" s="156" t="s">
        <v>80</v>
      </c>
      <c r="H35" s="157"/>
      <c r="I35" s="111"/>
      <c r="J35" s="111"/>
    </row>
    <row r="36" spans="2:10" ht="12.75">
      <c r="B36" s="111"/>
      <c r="C36" s="111"/>
      <c r="D36" s="113"/>
      <c r="E36" s="113"/>
      <c r="F36" s="113"/>
      <c r="G36" s="113"/>
      <c r="H36" s="113"/>
      <c r="I36" s="111"/>
      <c r="J36" s="111"/>
    </row>
    <row r="37" spans="2:10" ht="13.5" thickBot="1">
      <c r="B37" s="111"/>
      <c r="C37" s="111"/>
      <c r="D37" s="113"/>
      <c r="E37" s="113"/>
      <c r="F37" s="113"/>
      <c r="G37" s="113"/>
      <c r="H37" s="113"/>
      <c r="I37" s="111"/>
      <c r="J37" s="111"/>
    </row>
    <row r="38" spans="2:10" ht="12.75">
      <c r="B38" s="111"/>
      <c r="C38" s="111"/>
      <c r="D38" s="217" t="s">
        <v>24</v>
      </c>
      <c r="E38" s="218"/>
      <c r="F38" s="218"/>
      <c r="G38" s="218"/>
      <c r="H38" s="219"/>
      <c r="I38" s="111"/>
      <c r="J38" s="111"/>
    </row>
    <row r="39" spans="2:10" ht="12.75">
      <c r="B39" s="111"/>
      <c r="C39" s="111"/>
      <c r="D39" s="143"/>
      <c r="E39" s="144"/>
      <c r="F39" s="145"/>
      <c r="G39" s="114"/>
      <c r="H39" s="146"/>
      <c r="I39" s="111"/>
      <c r="J39" s="111"/>
    </row>
    <row r="40" spans="2:10" ht="12.75">
      <c r="B40" s="111"/>
      <c r="C40" s="111"/>
      <c r="D40" s="152" t="s">
        <v>21</v>
      </c>
      <c r="E40" s="158" t="s">
        <v>12</v>
      </c>
      <c r="F40" s="149"/>
      <c r="G40" s="150" t="s">
        <v>71</v>
      </c>
      <c r="H40" s="159" t="s">
        <v>12</v>
      </c>
      <c r="I40" s="111"/>
      <c r="J40" s="111"/>
    </row>
    <row r="41" spans="2:10" ht="12.75">
      <c r="B41" s="111"/>
      <c r="C41" s="111"/>
      <c r="D41" s="152"/>
      <c r="E41" s="160"/>
      <c r="F41" s="149"/>
      <c r="G41" s="150"/>
      <c r="H41" s="151"/>
      <c r="I41" s="111"/>
      <c r="J41" s="111"/>
    </row>
    <row r="42" spans="2:10" ht="12.75">
      <c r="B42" s="111"/>
      <c r="C42" s="111"/>
      <c r="D42" s="152" t="s">
        <v>17</v>
      </c>
      <c r="E42" s="161">
        <v>5000</v>
      </c>
      <c r="F42" s="149"/>
      <c r="G42" s="150"/>
      <c r="H42" s="151"/>
      <c r="I42" s="111"/>
      <c r="J42" s="111"/>
    </row>
    <row r="43" spans="2:10" ht="12.75">
      <c r="B43" s="111"/>
      <c r="C43" s="111"/>
      <c r="D43" s="162" t="s">
        <v>72</v>
      </c>
      <c r="E43" s="161"/>
      <c r="F43" s="149"/>
      <c r="G43" s="150"/>
      <c r="H43" s="151"/>
      <c r="I43" s="111"/>
      <c r="J43" s="111"/>
    </row>
    <row r="44" spans="2:10" ht="13.5" thickBot="1">
      <c r="B44" s="111"/>
      <c r="C44" s="111"/>
      <c r="D44" s="163" t="s">
        <v>73</v>
      </c>
      <c r="E44" s="129"/>
      <c r="F44" s="164"/>
      <c r="G44" s="130"/>
      <c r="H44" s="157"/>
      <c r="I44" s="111"/>
      <c r="J44" s="111"/>
    </row>
    <row r="45" spans="2:10" ht="43.5" customHeight="1">
      <c r="B45" s="111"/>
      <c r="C45" s="111"/>
      <c r="D45" s="111"/>
      <c r="E45" s="111"/>
      <c r="F45" s="111"/>
      <c r="G45" s="111"/>
      <c r="H45" s="111"/>
      <c r="I45" s="111"/>
      <c r="J45" s="111"/>
    </row>
    <row r="46" spans="2:10" ht="21" customHeight="1">
      <c r="B46" s="222" t="s">
        <v>74</v>
      </c>
      <c r="C46" s="223"/>
      <c r="D46" s="223"/>
      <c r="E46" s="223"/>
      <c r="F46" s="223"/>
      <c r="G46" s="223"/>
      <c r="H46" s="223"/>
      <c r="I46" s="223"/>
      <c r="J46" s="224"/>
    </row>
    <row r="47" spans="2:10" ht="12.75">
      <c r="B47" s="111"/>
      <c r="C47" s="111"/>
      <c r="D47" s="111"/>
      <c r="E47" s="111"/>
      <c r="F47" s="111"/>
      <c r="G47" s="111"/>
      <c r="H47" s="111"/>
      <c r="I47" s="111"/>
      <c r="J47" s="111"/>
    </row>
    <row r="48" spans="2:10" ht="13.5" thickBot="1">
      <c r="B48" s="111"/>
      <c r="C48" s="111"/>
      <c r="D48" s="111"/>
      <c r="E48" s="111"/>
      <c r="F48" s="111"/>
      <c r="G48" s="111"/>
      <c r="H48" s="111"/>
      <c r="I48" s="111"/>
      <c r="J48" s="111"/>
    </row>
    <row r="49" spans="2:10" ht="12.75">
      <c r="B49" s="217" t="s">
        <v>45</v>
      </c>
      <c r="C49" s="218"/>
      <c r="D49" s="218"/>
      <c r="E49" s="219"/>
      <c r="F49" s="111"/>
      <c r="G49" s="217" t="s">
        <v>46</v>
      </c>
      <c r="H49" s="218"/>
      <c r="I49" s="218"/>
      <c r="J49" s="219"/>
    </row>
    <row r="50" spans="2:10" ht="12.75">
      <c r="B50" s="112"/>
      <c r="C50" s="113"/>
      <c r="D50" s="114"/>
      <c r="E50" s="115"/>
      <c r="F50" s="111"/>
      <c r="G50" s="112"/>
      <c r="H50" s="113"/>
      <c r="I50" s="114"/>
      <c r="J50" s="115"/>
    </row>
    <row r="51" spans="2:10" ht="12.75">
      <c r="B51" s="116" t="s">
        <v>69</v>
      </c>
      <c r="C51" s="117">
        <v>6000</v>
      </c>
      <c r="D51" s="118"/>
      <c r="E51" s="119"/>
      <c r="F51" s="111"/>
      <c r="G51" s="112"/>
      <c r="H51" s="117"/>
      <c r="I51" s="120"/>
      <c r="J51" s="121"/>
    </row>
    <row r="52" spans="2:10" ht="12.75">
      <c r="B52" s="116"/>
      <c r="C52" s="122"/>
      <c r="D52" s="123"/>
      <c r="E52" s="119"/>
      <c r="F52" s="111"/>
      <c r="G52" s="112"/>
      <c r="H52" s="117"/>
      <c r="I52" s="120"/>
      <c r="J52" s="121"/>
    </row>
    <row r="53" spans="2:10" ht="12.75">
      <c r="B53" s="112"/>
      <c r="C53" s="122"/>
      <c r="D53" s="113"/>
      <c r="E53" s="115"/>
      <c r="F53" s="111"/>
      <c r="G53" s="112"/>
      <c r="H53" s="122"/>
      <c r="I53" s="120" t="s">
        <v>70</v>
      </c>
      <c r="J53" s="121">
        <v>10000</v>
      </c>
    </row>
    <row r="54" spans="2:10" ht="12.75">
      <c r="B54" s="112"/>
      <c r="C54" s="122"/>
      <c r="D54" s="165" t="s">
        <v>17</v>
      </c>
      <c r="E54" s="166">
        <v>1800</v>
      </c>
      <c r="F54" s="111"/>
      <c r="G54" s="112"/>
      <c r="H54" s="124"/>
      <c r="I54" s="120" t="s">
        <v>76</v>
      </c>
      <c r="J54" s="121">
        <f>2000</f>
        <v>2000</v>
      </c>
    </row>
    <row r="55" spans="2:10" ht="12.75">
      <c r="B55" s="112"/>
      <c r="C55" s="122"/>
      <c r="D55" s="167"/>
      <c r="E55" s="168"/>
      <c r="F55" s="111"/>
      <c r="G55" s="112"/>
      <c r="H55" s="124"/>
      <c r="I55" s="120"/>
      <c r="J55" s="169">
        <v>1800</v>
      </c>
    </row>
    <row r="56" spans="2:10" ht="12.75">
      <c r="B56" s="112"/>
      <c r="C56" s="122"/>
      <c r="D56" s="167"/>
      <c r="E56" s="168"/>
      <c r="F56" s="111"/>
      <c r="G56" s="112"/>
      <c r="H56" s="124"/>
      <c r="I56" s="120"/>
      <c r="J56" s="170">
        <f>J54+J55</f>
        <v>3800</v>
      </c>
    </row>
    <row r="57" spans="2:10" ht="12.75">
      <c r="B57" s="112"/>
      <c r="C57" s="122"/>
      <c r="D57" s="167"/>
      <c r="E57" s="168"/>
      <c r="F57" s="111"/>
      <c r="G57" s="112"/>
      <c r="H57" s="124"/>
      <c r="I57" s="120"/>
      <c r="J57" s="170"/>
    </row>
    <row r="58" spans="2:10" ht="12.75">
      <c r="B58" s="112"/>
      <c r="C58" s="126"/>
      <c r="D58" s="113"/>
      <c r="E58" s="115"/>
      <c r="F58" s="111"/>
      <c r="G58" s="112"/>
      <c r="H58" s="117"/>
      <c r="I58" s="120" t="s">
        <v>17</v>
      </c>
      <c r="J58" s="171" t="s">
        <v>12</v>
      </c>
    </row>
    <row r="59" spans="2:10" ht="12.75">
      <c r="B59" s="112"/>
      <c r="C59" s="117"/>
      <c r="D59" s="127"/>
      <c r="E59" s="115"/>
      <c r="F59" s="111"/>
      <c r="G59" s="112"/>
      <c r="H59" s="117"/>
      <c r="I59" s="120"/>
      <c r="J59" s="125"/>
    </row>
    <row r="60" spans="2:10" ht="13.5" thickBot="1">
      <c r="B60" s="128"/>
      <c r="C60" s="129"/>
      <c r="D60" s="130"/>
      <c r="E60" s="131"/>
      <c r="F60" s="111"/>
      <c r="G60" s="128"/>
      <c r="H60" s="129"/>
      <c r="I60" s="130"/>
      <c r="J60" s="132"/>
    </row>
    <row r="61" spans="2:10" ht="12.75">
      <c r="B61" s="111"/>
      <c r="C61" s="111"/>
      <c r="D61" s="111"/>
      <c r="E61" s="111"/>
      <c r="F61" s="111"/>
      <c r="G61" s="111"/>
      <c r="H61" s="133"/>
      <c r="I61" s="111"/>
      <c r="J61" s="111"/>
    </row>
    <row r="62" spans="2:10" ht="13.5" thickBot="1">
      <c r="B62" s="111"/>
      <c r="C62" s="111"/>
      <c r="D62" s="111"/>
      <c r="E62" s="111"/>
      <c r="F62" s="111"/>
      <c r="G62" s="111"/>
      <c r="H62" s="111"/>
      <c r="I62" s="111"/>
      <c r="J62" s="111"/>
    </row>
    <row r="63" spans="2:10" ht="12.75">
      <c r="B63" s="217" t="s">
        <v>58</v>
      </c>
      <c r="C63" s="218"/>
      <c r="D63" s="218"/>
      <c r="E63" s="219"/>
      <c r="F63" s="111"/>
      <c r="G63" s="217" t="s">
        <v>59</v>
      </c>
      <c r="H63" s="218"/>
      <c r="I63" s="218"/>
      <c r="J63" s="219"/>
    </row>
    <row r="64" spans="2:10" ht="12.75">
      <c r="B64" s="112"/>
      <c r="C64" s="113"/>
      <c r="D64" s="114"/>
      <c r="E64" s="115"/>
      <c r="F64" s="111"/>
      <c r="G64" s="112"/>
      <c r="H64" s="113"/>
      <c r="I64" s="114"/>
      <c r="J64" s="115"/>
    </row>
    <row r="65" spans="2:10" ht="12.75">
      <c r="B65" s="116"/>
      <c r="C65" s="134"/>
      <c r="D65" s="172" t="s">
        <v>77</v>
      </c>
      <c r="E65" s="168">
        <f>3000*60%</f>
        <v>1800</v>
      </c>
      <c r="F65" s="111"/>
      <c r="G65" s="136" t="s">
        <v>21</v>
      </c>
      <c r="H65" s="137" t="s">
        <v>12</v>
      </c>
      <c r="I65" s="135" t="s">
        <v>71</v>
      </c>
      <c r="J65" s="138" t="s">
        <v>12</v>
      </c>
    </row>
    <row r="66" spans="2:10" ht="12.75">
      <c r="B66" s="112"/>
      <c r="C66" s="134"/>
      <c r="D66" s="135"/>
      <c r="E66" s="119"/>
      <c r="F66" s="111"/>
      <c r="G66" s="136"/>
      <c r="H66" s="139"/>
      <c r="I66" s="135"/>
      <c r="J66" s="140"/>
    </row>
    <row r="67" spans="2:10" ht="12.75">
      <c r="B67" s="112"/>
      <c r="C67" s="134"/>
      <c r="D67" s="135"/>
      <c r="E67" s="140"/>
      <c r="F67" s="111"/>
      <c r="G67" s="136"/>
      <c r="H67" s="137"/>
      <c r="I67" s="135"/>
      <c r="J67" s="119"/>
    </row>
    <row r="68" spans="2:10" ht="12.75">
      <c r="B68" s="173" t="s">
        <v>17</v>
      </c>
      <c r="C68" s="174">
        <v>1800</v>
      </c>
      <c r="D68" s="135"/>
      <c r="E68" s="119"/>
      <c r="F68" s="111"/>
      <c r="G68" s="136" t="s">
        <v>64</v>
      </c>
      <c r="H68" s="137" t="s">
        <v>12</v>
      </c>
      <c r="I68" s="135"/>
      <c r="J68" s="119"/>
    </row>
    <row r="69" spans="2:10" ht="13.5" thickBot="1">
      <c r="B69" s="128"/>
      <c r="C69" s="129"/>
      <c r="D69" s="130"/>
      <c r="E69" s="131"/>
      <c r="F69" s="111"/>
      <c r="G69" s="128"/>
      <c r="H69" s="141"/>
      <c r="I69" s="130"/>
      <c r="J69" s="142"/>
    </row>
    <row r="70" spans="2:10" ht="12.75">
      <c r="B70" s="111"/>
      <c r="C70" s="111"/>
      <c r="D70" s="111"/>
      <c r="E70" s="111"/>
      <c r="F70" s="111"/>
      <c r="G70" s="111"/>
      <c r="H70" s="111"/>
      <c r="I70" s="111"/>
      <c r="J70" s="111"/>
    </row>
    <row r="71" spans="2:10" ht="12.75">
      <c r="B71" s="111"/>
      <c r="C71" s="111"/>
      <c r="D71" s="111"/>
      <c r="E71" s="111"/>
      <c r="F71" s="111"/>
      <c r="G71" s="111"/>
      <c r="H71" s="111"/>
      <c r="I71" s="111"/>
      <c r="J71" s="111"/>
    </row>
    <row r="72" spans="2:10" ht="13.5" thickBot="1">
      <c r="B72" s="111"/>
      <c r="C72" s="111"/>
      <c r="D72" s="111"/>
      <c r="E72" s="111"/>
      <c r="F72" s="111"/>
      <c r="G72" s="111"/>
      <c r="H72" s="111"/>
      <c r="I72" s="111"/>
      <c r="J72" s="111"/>
    </row>
    <row r="73" spans="2:10" ht="12.75">
      <c r="B73" s="111"/>
      <c r="C73" s="111"/>
      <c r="D73" s="217" t="s">
        <v>25</v>
      </c>
      <c r="E73" s="218"/>
      <c r="F73" s="218"/>
      <c r="G73" s="218"/>
      <c r="H73" s="219"/>
      <c r="I73" s="111"/>
      <c r="J73" s="111"/>
    </row>
    <row r="74" spans="2:10" ht="12.75">
      <c r="B74" s="111"/>
      <c r="C74" s="111"/>
      <c r="D74" s="143"/>
      <c r="E74" s="144"/>
      <c r="F74" s="145"/>
      <c r="G74" s="114"/>
      <c r="H74" s="146"/>
      <c r="I74" s="111"/>
      <c r="J74" s="111"/>
    </row>
    <row r="75" spans="2:10" ht="12.75">
      <c r="B75" s="111"/>
      <c r="C75" s="111"/>
      <c r="D75" s="147"/>
      <c r="E75" s="148"/>
      <c r="F75" s="149"/>
      <c r="G75" s="150"/>
      <c r="H75" s="151"/>
      <c r="I75" s="111"/>
      <c r="J75" s="111"/>
    </row>
    <row r="76" spans="2:10" ht="12.75">
      <c r="B76" s="111"/>
      <c r="C76" s="111"/>
      <c r="D76" s="152"/>
      <c r="E76" s="153"/>
      <c r="F76" s="149"/>
      <c r="G76" s="150" t="s">
        <v>78</v>
      </c>
      <c r="H76" s="154">
        <v>3800</v>
      </c>
      <c r="I76" s="111"/>
      <c r="J76" s="111"/>
    </row>
    <row r="77" spans="2:10" ht="12.75">
      <c r="B77" s="111"/>
      <c r="C77" s="111"/>
      <c r="D77" s="152"/>
      <c r="E77" s="148"/>
      <c r="F77" s="149"/>
      <c r="G77" s="155" t="s">
        <v>79</v>
      </c>
      <c r="H77" s="151"/>
      <c r="I77" s="111"/>
      <c r="J77" s="111"/>
    </row>
    <row r="78" spans="2:10" ht="12.75">
      <c r="B78" s="111"/>
      <c r="C78" s="111"/>
      <c r="D78" s="152"/>
      <c r="E78" s="153"/>
      <c r="F78" s="153"/>
      <c r="G78" s="155" t="s">
        <v>81</v>
      </c>
      <c r="H78" s="151"/>
      <c r="I78" s="111"/>
      <c r="J78" s="111"/>
    </row>
    <row r="79" spans="2:10" ht="12.75">
      <c r="B79" s="111"/>
      <c r="C79" s="111"/>
      <c r="D79" s="152"/>
      <c r="E79" s="153"/>
      <c r="F79" s="153"/>
      <c r="G79" s="175"/>
      <c r="H79" s="151"/>
      <c r="I79" s="111"/>
      <c r="J79" s="111"/>
    </row>
    <row r="80" spans="2:10" ht="12.75">
      <c r="B80" s="111"/>
      <c r="C80" s="111"/>
      <c r="D80" s="152"/>
      <c r="E80" s="153"/>
      <c r="F80" s="153"/>
      <c r="G80" s="150" t="s">
        <v>64</v>
      </c>
      <c r="H80" s="176" t="s">
        <v>12</v>
      </c>
      <c r="I80" s="111"/>
      <c r="J80" s="111"/>
    </row>
    <row r="81" spans="2:10" ht="13.5" thickBot="1">
      <c r="B81" s="111"/>
      <c r="C81" s="111"/>
      <c r="D81" s="128"/>
      <c r="E81" s="129"/>
      <c r="F81" s="129"/>
      <c r="G81" s="156"/>
      <c r="H81" s="157"/>
      <c r="I81" s="111"/>
      <c r="J81" s="111"/>
    </row>
    <row r="82" spans="2:10" ht="12.75">
      <c r="B82" s="111"/>
      <c r="C82" s="111"/>
      <c r="D82" s="113"/>
      <c r="E82" s="113"/>
      <c r="F82" s="113"/>
      <c r="G82" s="113"/>
      <c r="H82" s="113"/>
      <c r="I82" s="111"/>
      <c r="J82" s="111"/>
    </row>
    <row r="83" spans="2:10" ht="13.5" thickBot="1">
      <c r="B83" s="111"/>
      <c r="C83" s="111"/>
      <c r="D83" s="113"/>
      <c r="E83" s="113"/>
      <c r="F83" s="113"/>
      <c r="G83" s="113"/>
      <c r="H83" s="113"/>
      <c r="I83" s="111"/>
      <c r="J83" s="111"/>
    </row>
    <row r="84" spans="2:10" ht="12.75">
      <c r="B84" s="111"/>
      <c r="C84" s="111"/>
      <c r="D84" s="217" t="s">
        <v>24</v>
      </c>
      <c r="E84" s="218"/>
      <c r="F84" s="218"/>
      <c r="G84" s="218"/>
      <c r="H84" s="219"/>
      <c r="I84" s="111"/>
      <c r="J84" s="111"/>
    </row>
    <row r="85" spans="2:10" ht="12.75">
      <c r="B85" s="111"/>
      <c r="C85" s="111"/>
      <c r="D85" s="143"/>
      <c r="E85" s="144"/>
      <c r="F85" s="145"/>
      <c r="G85" s="114"/>
      <c r="H85" s="146"/>
      <c r="I85" s="111"/>
      <c r="J85" s="111"/>
    </row>
    <row r="86" spans="2:10" ht="12.75">
      <c r="B86" s="111"/>
      <c r="C86" s="111"/>
      <c r="D86" s="152" t="s">
        <v>21</v>
      </c>
      <c r="E86" s="158" t="s">
        <v>12</v>
      </c>
      <c r="F86" s="149"/>
      <c r="G86" s="150" t="s">
        <v>71</v>
      </c>
      <c r="H86" s="159" t="s">
        <v>12</v>
      </c>
      <c r="I86" s="111"/>
      <c r="J86" s="111"/>
    </row>
    <row r="87" spans="2:10" ht="12.75">
      <c r="B87" s="111"/>
      <c r="C87" s="111"/>
      <c r="D87" s="152"/>
      <c r="E87" s="160"/>
      <c r="F87" s="149"/>
      <c r="G87" s="150"/>
      <c r="H87" s="151"/>
      <c r="I87" s="111"/>
      <c r="J87" s="111"/>
    </row>
    <row r="88" spans="2:10" ht="12.75">
      <c r="B88" s="111"/>
      <c r="C88" s="111"/>
      <c r="D88" s="152" t="s">
        <v>17</v>
      </c>
      <c r="E88" s="161" t="s">
        <v>12</v>
      </c>
      <c r="F88" s="149"/>
      <c r="G88" s="150"/>
      <c r="H88" s="151"/>
      <c r="I88" s="111"/>
      <c r="J88" s="111"/>
    </row>
    <row r="89" spans="2:10" ht="12.75">
      <c r="B89" s="111"/>
      <c r="C89" s="111"/>
      <c r="D89" s="162"/>
      <c r="E89" s="161"/>
      <c r="F89" s="149"/>
      <c r="G89" s="150"/>
      <c r="H89" s="151"/>
      <c r="I89" s="111"/>
      <c r="J89" s="111"/>
    </row>
    <row r="90" spans="2:10" ht="13.5" thickBot="1">
      <c r="B90" s="111"/>
      <c r="C90" s="111"/>
      <c r="D90" s="163"/>
      <c r="E90" s="129"/>
      <c r="F90" s="164"/>
      <c r="G90" s="130"/>
      <c r="H90" s="157"/>
      <c r="I90" s="111"/>
      <c r="J90" s="111"/>
    </row>
    <row r="91" spans="4:8" ht="12.75">
      <c r="D91" s="4"/>
      <c r="E91" s="4"/>
      <c r="F91" s="4"/>
      <c r="G91" s="4"/>
      <c r="H91" s="4"/>
    </row>
    <row r="92" s="4" customFormat="1" ht="27" customHeight="1"/>
    <row r="93" s="4" customFormat="1" ht="12.75"/>
    <row r="94" s="4" customFormat="1" ht="12.75"/>
  </sheetData>
  <mergeCells count="14">
    <mergeCell ref="D38:H38"/>
    <mergeCell ref="B46:J46"/>
    <mergeCell ref="B5:J5"/>
    <mergeCell ref="D29:H29"/>
    <mergeCell ref="B7:E7"/>
    <mergeCell ref="G7:J7"/>
    <mergeCell ref="B19:E19"/>
    <mergeCell ref="G19:J19"/>
    <mergeCell ref="D84:H84"/>
    <mergeCell ref="B49:E49"/>
    <mergeCell ref="G49:J49"/>
    <mergeCell ref="B63:E63"/>
    <mergeCell ref="G63:J63"/>
    <mergeCell ref="D73:H73"/>
  </mergeCells>
  <printOptions horizontalCentered="1"/>
  <pageMargins left="0.23" right="0.45" top="0.3" bottom="0.18" header="0.28" footer="0.36"/>
  <pageSetup fitToHeight="1" fitToWidth="1" horizontalDpi="600" verticalDpi="600" orientation="portrait" paperSize="9" scale="66" r:id="rId2"/>
  <rowBreaks count="1" manualBreakCount="1">
    <brk id="44" min="1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1"/>
  <sheetViews>
    <sheetView tabSelected="1" zoomScale="70" zoomScaleNormal="70" workbookViewId="0" topLeftCell="A1">
      <selection activeCell="G77" sqref="G77"/>
    </sheetView>
  </sheetViews>
  <sheetFormatPr defaultColWidth="9.140625" defaultRowHeight="12.75"/>
  <cols>
    <col min="2" max="2" width="21.57421875" style="0" customWidth="1"/>
    <col min="3" max="3" width="10.7109375" style="0" customWidth="1"/>
    <col min="4" max="4" width="22.7109375" style="0" customWidth="1"/>
    <col min="5" max="5" width="10.7109375" style="0" customWidth="1"/>
    <col min="6" max="6" width="3.28125" style="0" customWidth="1"/>
    <col min="7" max="7" width="28.28125" style="0" customWidth="1"/>
    <col min="8" max="8" width="14.28125" style="0" customWidth="1"/>
    <col min="9" max="9" width="22.7109375" style="0" customWidth="1"/>
    <col min="10" max="10" width="11.28125" style="0" customWidth="1"/>
    <col min="11" max="11" width="1.28515625" style="0" customWidth="1"/>
  </cols>
  <sheetData>
    <row r="2" ht="18.75">
      <c r="B2" s="194" t="s">
        <v>96</v>
      </c>
    </row>
    <row r="4" spans="2:10" ht="24" customHeight="1">
      <c r="B4" s="222" t="s">
        <v>75</v>
      </c>
      <c r="C4" s="223"/>
      <c r="D4" s="223"/>
      <c r="E4" s="223"/>
      <c r="F4" s="223"/>
      <c r="G4" s="223"/>
      <c r="H4" s="223"/>
      <c r="I4" s="223"/>
      <c r="J4" s="224"/>
    </row>
    <row r="5" spans="2:10" ht="13.5" thickBot="1">
      <c r="B5" s="111"/>
      <c r="C5" s="111"/>
      <c r="D5" s="111"/>
      <c r="E5" s="111"/>
      <c r="F5" s="111"/>
      <c r="G5" s="111"/>
      <c r="H5" s="111"/>
      <c r="I5" s="111"/>
      <c r="J5" s="111"/>
    </row>
    <row r="6" spans="2:10" ht="12.75">
      <c r="B6" s="217" t="s">
        <v>45</v>
      </c>
      <c r="C6" s="218"/>
      <c r="D6" s="218"/>
      <c r="E6" s="219"/>
      <c r="F6" s="111"/>
      <c r="G6" s="217" t="s">
        <v>46</v>
      </c>
      <c r="H6" s="218"/>
      <c r="I6" s="218"/>
      <c r="J6" s="219"/>
    </row>
    <row r="7" spans="2:10" ht="12.75">
      <c r="B7" s="112"/>
      <c r="C7" s="113"/>
      <c r="D7" s="114"/>
      <c r="E7" s="115"/>
      <c r="F7" s="111"/>
      <c r="G7" s="112"/>
      <c r="H7" s="113"/>
      <c r="I7" s="114"/>
      <c r="J7" s="115"/>
    </row>
    <row r="8" spans="2:10" ht="12.75">
      <c r="B8" s="116" t="s">
        <v>69</v>
      </c>
      <c r="C8" s="117">
        <v>9000</v>
      </c>
      <c r="D8" s="118"/>
      <c r="E8" s="119"/>
      <c r="F8" s="111"/>
      <c r="G8" s="112"/>
      <c r="H8" s="117"/>
      <c r="I8" s="120"/>
      <c r="J8" s="121"/>
    </row>
    <row r="9" spans="2:10" ht="12.75">
      <c r="B9" s="116"/>
      <c r="C9" s="179">
        <v>-3000</v>
      </c>
      <c r="D9" s="123"/>
      <c r="E9" s="119"/>
      <c r="F9" s="111"/>
      <c r="G9" s="112"/>
      <c r="H9" s="117"/>
      <c r="I9" s="120"/>
      <c r="J9" s="121"/>
    </row>
    <row r="10" spans="2:10" ht="12.75">
      <c r="B10" s="116"/>
      <c r="C10" s="177">
        <f>C8+C9</f>
        <v>6000</v>
      </c>
      <c r="D10" s="123"/>
      <c r="E10" s="119"/>
      <c r="F10" s="111"/>
      <c r="G10" s="112"/>
      <c r="H10" s="117"/>
      <c r="I10" s="120"/>
      <c r="J10" s="121"/>
    </row>
    <row r="11" spans="2:10" ht="12.75">
      <c r="B11" s="112"/>
      <c r="C11" s="122"/>
      <c r="D11" s="113"/>
      <c r="E11" s="115"/>
      <c r="F11" s="111"/>
      <c r="G11" s="112"/>
      <c r="H11" s="122"/>
      <c r="I11" s="120" t="s">
        <v>70</v>
      </c>
      <c r="J11" s="121">
        <v>10000</v>
      </c>
    </row>
    <row r="12" spans="2:10" ht="12.75">
      <c r="B12" s="112"/>
      <c r="C12" s="122"/>
      <c r="D12" s="113" t="s">
        <v>83</v>
      </c>
      <c r="E12" s="119">
        <v>3000</v>
      </c>
      <c r="F12" s="111"/>
      <c r="G12" s="112"/>
      <c r="H12" s="124"/>
      <c r="I12" s="120"/>
      <c r="J12" s="125"/>
    </row>
    <row r="13" spans="2:10" ht="12.75">
      <c r="B13" s="112"/>
      <c r="C13" s="126"/>
      <c r="D13" s="113"/>
      <c r="E13" s="178">
        <v>-3000</v>
      </c>
      <c r="F13" s="111"/>
      <c r="G13" s="112"/>
      <c r="H13" s="117"/>
      <c r="I13" s="120" t="s">
        <v>64</v>
      </c>
      <c r="J13" s="121">
        <v>5000</v>
      </c>
    </row>
    <row r="14" spans="2:10" ht="12.75">
      <c r="B14" s="112"/>
      <c r="C14" s="117"/>
      <c r="D14" s="127"/>
      <c r="E14" s="151">
        <v>0</v>
      </c>
      <c r="F14" s="111"/>
      <c r="G14" s="112"/>
      <c r="H14" s="117"/>
      <c r="I14" s="120"/>
      <c r="J14" s="125"/>
    </row>
    <row r="15" spans="2:10" ht="13.5" thickBot="1">
      <c r="B15" s="128"/>
      <c r="C15" s="129"/>
      <c r="D15" s="130"/>
      <c r="E15" s="131"/>
      <c r="F15" s="111"/>
      <c r="G15" s="128"/>
      <c r="H15" s="129"/>
      <c r="I15" s="130"/>
      <c r="J15" s="132"/>
    </row>
    <row r="16" spans="2:10" ht="12.75">
      <c r="B16" s="111"/>
      <c r="C16" s="111"/>
      <c r="D16" s="111"/>
      <c r="E16" s="111"/>
      <c r="F16" s="111"/>
      <c r="G16" s="111"/>
      <c r="H16" s="133"/>
      <c r="I16" s="111"/>
      <c r="J16" s="111"/>
    </row>
    <row r="17" spans="2:10" ht="13.5" thickBot="1">
      <c r="B17" s="111"/>
      <c r="C17" s="111"/>
      <c r="D17" s="111"/>
      <c r="E17" s="111"/>
      <c r="F17" s="111"/>
      <c r="G17" s="111"/>
      <c r="H17" s="111"/>
      <c r="I17" s="111"/>
      <c r="J17" s="111"/>
    </row>
    <row r="18" spans="2:10" ht="12.75">
      <c r="B18" s="217" t="s">
        <v>58</v>
      </c>
      <c r="C18" s="218"/>
      <c r="D18" s="218"/>
      <c r="E18" s="219"/>
      <c r="F18" s="111"/>
      <c r="G18" s="217" t="s">
        <v>59</v>
      </c>
      <c r="H18" s="218"/>
      <c r="I18" s="218"/>
      <c r="J18" s="219"/>
    </row>
    <row r="19" spans="2:10" ht="12.75">
      <c r="B19" s="112"/>
      <c r="C19" s="113"/>
      <c r="D19" s="114"/>
      <c r="E19" s="115"/>
      <c r="F19" s="111"/>
      <c r="G19" s="112"/>
      <c r="H19" s="113"/>
      <c r="I19" s="114"/>
      <c r="J19" s="115"/>
    </row>
    <row r="20" spans="2:10" ht="12.75">
      <c r="B20" s="116"/>
      <c r="C20" s="134"/>
      <c r="D20" s="135" t="s">
        <v>82</v>
      </c>
      <c r="E20" s="119">
        <v>3000</v>
      </c>
      <c r="F20" s="111"/>
      <c r="G20" s="136" t="s">
        <v>21</v>
      </c>
      <c r="H20" s="137" t="s">
        <v>12</v>
      </c>
      <c r="I20" s="135" t="s">
        <v>71</v>
      </c>
      <c r="J20" s="138" t="s">
        <v>12</v>
      </c>
    </row>
    <row r="21" spans="2:10" ht="12.75">
      <c r="B21" s="112"/>
      <c r="C21" s="134"/>
      <c r="D21" s="135"/>
      <c r="E21" s="154">
        <v>-3000</v>
      </c>
      <c r="F21" s="111"/>
      <c r="G21" s="136"/>
      <c r="H21" s="139"/>
      <c r="I21" s="135"/>
      <c r="J21" s="140"/>
    </row>
    <row r="22" spans="2:10" ht="12.75">
      <c r="B22" s="112"/>
      <c r="C22" s="134"/>
      <c r="D22" s="135"/>
      <c r="E22" s="182">
        <f>E21+E20</f>
        <v>0</v>
      </c>
      <c r="F22" s="111"/>
      <c r="G22" s="136"/>
      <c r="H22" s="137"/>
      <c r="I22" s="135"/>
      <c r="J22" s="119"/>
    </row>
    <row r="23" spans="2:10" ht="12.75">
      <c r="B23" s="112" t="s">
        <v>17</v>
      </c>
      <c r="C23" s="134">
        <v>3000</v>
      </c>
      <c r="D23" s="135"/>
      <c r="E23" s="119"/>
      <c r="F23" s="111"/>
      <c r="G23" s="136" t="s">
        <v>64</v>
      </c>
      <c r="H23" s="134">
        <v>5000</v>
      </c>
      <c r="I23" s="135"/>
      <c r="J23" s="119"/>
    </row>
    <row r="24" spans="2:10" ht="12.75">
      <c r="B24" s="112"/>
      <c r="C24" s="180">
        <v>-3000</v>
      </c>
      <c r="D24" s="135"/>
      <c r="E24" s="119"/>
      <c r="F24" s="111"/>
      <c r="G24" s="136"/>
      <c r="H24" s="134"/>
      <c r="I24" s="135"/>
      <c r="J24" s="119"/>
    </row>
    <row r="25" spans="2:10" ht="13.5" thickBot="1">
      <c r="B25" s="128"/>
      <c r="C25" s="181">
        <f>C23+C24</f>
        <v>0</v>
      </c>
      <c r="D25" s="130"/>
      <c r="E25" s="131"/>
      <c r="F25" s="111"/>
      <c r="G25" s="128"/>
      <c r="H25" s="141"/>
      <c r="I25" s="130"/>
      <c r="J25" s="142"/>
    </row>
    <row r="26" spans="2:10" ht="12.75">
      <c r="B26" s="111"/>
      <c r="C26" s="111"/>
      <c r="D26" s="111"/>
      <c r="E26" s="111"/>
      <c r="F26" s="111"/>
      <c r="G26" s="111"/>
      <c r="H26" s="111"/>
      <c r="I26" s="111"/>
      <c r="J26" s="111"/>
    </row>
    <row r="27" spans="2:10" ht="12.75">
      <c r="B27" s="111"/>
      <c r="C27" s="111"/>
      <c r="D27" s="111"/>
      <c r="E27" s="111"/>
      <c r="F27" s="111"/>
      <c r="G27" s="111"/>
      <c r="H27" s="111"/>
      <c r="I27" s="111"/>
      <c r="J27" s="111"/>
    </row>
    <row r="28" spans="2:10" ht="13.5" thickBot="1">
      <c r="B28" s="111"/>
      <c r="C28" s="111"/>
      <c r="D28" s="111"/>
      <c r="E28" s="111"/>
      <c r="F28" s="111"/>
      <c r="G28" s="111"/>
      <c r="H28" s="111"/>
      <c r="I28" s="111"/>
      <c r="J28" s="111"/>
    </row>
    <row r="29" spans="2:10" ht="12.75">
      <c r="B29" s="111"/>
      <c r="C29" s="111"/>
      <c r="D29" s="217" t="s">
        <v>25</v>
      </c>
      <c r="E29" s="218"/>
      <c r="F29" s="218"/>
      <c r="G29" s="218"/>
      <c r="H29" s="219"/>
      <c r="I29" s="111"/>
      <c r="J29" s="111"/>
    </row>
    <row r="30" spans="2:10" ht="12.75">
      <c r="B30" s="111"/>
      <c r="C30" s="111"/>
      <c r="D30" s="143"/>
      <c r="E30" s="144"/>
      <c r="F30" s="145"/>
      <c r="G30" s="114"/>
      <c r="H30" s="146"/>
      <c r="I30" s="111"/>
      <c r="J30" s="111"/>
    </row>
    <row r="31" spans="2:10" ht="12.75">
      <c r="B31" s="111"/>
      <c r="C31" s="111"/>
      <c r="D31" s="147"/>
      <c r="E31" s="148"/>
      <c r="F31" s="149"/>
      <c r="G31" s="150"/>
      <c r="H31" s="151"/>
      <c r="I31" s="111"/>
      <c r="J31" s="111"/>
    </row>
    <row r="32" spans="2:10" ht="12.75">
      <c r="B32" s="111"/>
      <c r="C32" s="111"/>
      <c r="D32" s="152"/>
      <c r="E32" s="153"/>
      <c r="F32" s="149"/>
      <c r="G32" s="150"/>
      <c r="H32" s="151"/>
      <c r="I32" s="111"/>
      <c r="J32" s="111"/>
    </row>
    <row r="33" spans="2:10" ht="12.75">
      <c r="B33" s="111"/>
      <c r="C33" s="111"/>
      <c r="D33" s="152"/>
      <c r="E33" s="148"/>
      <c r="F33" s="149"/>
      <c r="G33" s="150" t="s">
        <v>64</v>
      </c>
      <c r="H33" s="154">
        <v>5000</v>
      </c>
      <c r="I33" s="111"/>
      <c r="J33" s="111"/>
    </row>
    <row r="34" spans="2:10" ht="12.75">
      <c r="B34" s="111"/>
      <c r="C34" s="111"/>
      <c r="D34" s="152"/>
      <c r="E34" s="153"/>
      <c r="F34" s="153"/>
      <c r="G34" s="155" t="s">
        <v>79</v>
      </c>
      <c r="H34" s="151"/>
      <c r="I34" s="111"/>
      <c r="J34" s="111"/>
    </row>
    <row r="35" spans="2:10" ht="13.5" thickBot="1">
      <c r="B35" s="111"/>
      <c r="C35" s="111"/>
      <c r="D35" s="128"/>
      <c r="E35" s="129"/>
      <c r="F35" s="129"/>
      <c r="G35" s="156" t="s">
        <v>80</v>
      </c>
      <c r="H35" s="157"/>
      <c r="I35" s="111"/>
      <c r="J35" s="111"/>
    </row>
    <row r="36" spans="2:10" ht="12.75">
      <c r="B36" s="111"/>
      <c r="C36" s="111"/>
      <c r="D36" s="113"/>
      <c r="E36" s="113"/>
      <c r="F36" s="113"/>
      <c r="G36" s="113"/>
      <c r="H36" s="113"/>
      <c r="I36" s="111"/>
      <c r="J36" s="111"/>
    </row>
    <row r="37" spans="2:10" ht="13.5" thickBot="1">
      <c r="B37" s="111"/>
      <c r="C37" s="111"/>
      <c r="D37" s="113"/>
      <c r="E37" s="113"/>
      <c r="F37" s="113"/>
      <c r="G37" s="113"/>
      <c r="H37" s="113"/>
      <c r="I37" s="111"/>
      <c r="J37" s="111"/>
    </row>
    <row r="38" spans="2:10" ht="12.75">
      <c r="B38" s="111"/>
      <c r="C38" s="111"/>
      <c r="D38" s="217" t="s">
        <v>24</v>
      </c>
      <c r="E38" s="218"/>
      <c r="F38" s="218"/>
      <c r="G38" s="218"/>
      <c r="H38" s="219"/>
      <c r="I38" s="111"/>
      <c r="J38" s="111"/>
    </row>
    <row r="39" spans="2:10" ht="12.75">
      <c r="B39" s="111"/>
      <c r="C39" s="111"/>
      <c r="D39" s="143"/>
      <c r="E39" s="144"/>
      <c r="F39" s="145"/>
      <c r="G39" s="114"/>
      <c r="H39" s="146"/>
      <c r="I39" s="111"/>
      <c r="J39" s="111"/>
    </row>
    <row r="40" spans="2:10" ht="12.75">
      <c r="B40" s="111"/>
      <c r="C40" s="111"/>
      <c r="D40" s="152" t="s">
        <v>21</v>
      </c>
      <c r="E40" s="158" t="s">
        <v>12</v>
      </c>
      <c r="F40" s="149"/>
      <c r="G40" s="150" t="s">
        <v>71</v>
      </c>
      <c r="H40" s="159" t="s">
        <v>12</v>
      </c>
      <c r="I40" s="111"/>
      <c r="J40" s="111"/>
    </row>
    <row r="41" spans="2:10" ht="12.75">
      <c r="B41" s="111"/>
      <c r="C41" s="111"/>
      <c r="D41" s="152"/>
      <c r="E41" s="160"/>
      <c r="F41" s="149"/>
      <c r="G41" s="150"/>
      <c r="H41" s="151"/>
      <c r="I41" s="111"/>
      <c r="J41" s="111"/>
    </row>
    <row r="42" spans="2:10" ht="12.75">
      <c r="B42" s="111"/>
      <c r="C42" s="111"/>
      <c r="D42" s="152" t="s">
        <v>17</v>
      </c>
      <c r="E42" s="161">
        <v>5000</v>
      </c>
      <c r="F42" s="149"/>
      <c r="G42" s="150"/>
      <c r="H42" s="151"/>
      <c r="I42" s="111"/>
      <c r="J42" s="111"/>
    </row>
    <row r="43" spans="2:10" ht="12.75">
      <c r="B43" s="111"/>
      <c r="C43" s="111"/>
      <c r="D43" s="162" t="s">
        <v>72</v>
      </c>
      <c r="E43" s="161"/>
      <c r="F43" s="149"/>
      <c r="G43" s="150"/>
      <c r="H43" s="151"/>
      <c r="I43" s="111"/>
      <c r="J43" s="111"/>
    </row>
    <row r="44" spans="2:10" ht="13.5" thickBot="1">
      <c r="B44" s="111"/>
      <c r="C44" s="111"/>
      <c r="D44" s="163" t="s">
        <v>73</v>
      </c>
      <c r="E44" s="129"/>
      <c r="F44" s="164"/>
      <c r="G44" s="130"/>
      <c r="H44" s="157"/>
      <c r="I44" s="111"/>
      <c r="J44" s="111"/>
    </row>
    <row r="45" spans="2:10" ht="43.5" customHeight="1">
      <c r="B45" s="111"/>
      <c r="C45" s="111"/>
      <c r="D45" s="111"/>
      <c r="E45" s="111"/>
      <c r="F45" s="111"/>
      <c r="G45" s="111"/>
      <c r="H45" s="111"/>
      <c r="I45" s="111"/>
      <c r="J45" s="111"/>
    </row>
    <row r="46" spans="2:10" ht="21" customHeight="1">
      <c r="B46" s="222" t="s">
        <v>74</v>
      </c>
      <c r="C46" s="223"/>
      <c r="D46" s="223"/>
      <c r="E46" s="223"/>
      <c r="F46" s="223"/>
      <c r="G46" s="223"/>
      <c r="H46" s="223"/>
      <c r="I46" s="223"/>
      <c r="J46" s="224"/>
    </row>
    <row r="47" spans="2:10" ht="12.75">
      <c r="B47" s="111"/>
      <c r="C47" s="111"/>
      <c r="D47" s="111"/>
      <c r="E47" s="111"/>
      <c r="F47" s="111"/>
      <c r="G47" s="111"/>
      <c r="H47" s="111"/>
      <c r="I47" s="111"/>
      <c r="J47" s="111"/>
    </row>
    <row r="48" spans="2:10" ht="13.5" thickBot="1">
      <c r="B48" s="111"/>
      <c r="C48" s="111"/>
      <c r="D48" s="111"/>
      <c r="E48" s="111"/>
      <c r="F48" s="111"/>
      <c r="G48" s="111"/>
      <c r="H48" s="111"/>
      <c r="I48" s="111"/>
      <c r="J48" s="111"/>
    </row>
    <row r="49" spans="2:10" ht="12.75">
      <c r="B49" s="217" t="s">
        <v>45</v>
      </c>
      <c r="C49" s="218"/>
      <c r="D49" s="218"/>
      <c r="E49" s="219"/>
      <c r="F49" s="111"/>
      <c r="G49" s="217" t="s">
        <v>46</v>
      </c>
      <c r="H49" s="218"/>
      <c r="I49" s="218"/>
      <c r="J49" s="219"/>
    </row>
    <row r="50" spans="2:10" ht="12.75">
      <c r="B50" s="112"/>
      <c r="C50" s="113"/>
      <c r="D50" s="114"/>
      <c r="E50" s="115"/>
      <c r="F50" s="111"/>
      <c r="G50" s="112"/>
      <c r="H50" s="113"/>
      <c r="I50" s="114"/>
      <c r="J50" s="115"/>
    </row>
    <row r="51" spans="2:10" ht="12.75">
      <c r="B51" s="116" t="s">
        <v>69</v>
      </c>
      <c r="C51" s="117">
        <v>9000</v>
      </c>
      <c r="D51" s="118"/>
      <c r="E51" s="119"/>
      <c r="F51" s="111"/>
      <c r="G51" s="112"/>
      <c r="H51" s="117"/>
      <c r="I51" s="120"/>
      <c r="J51" s="121"/>
    </row>
    <row r="52" spans="2:10" ht="12.75">
      <c r="B52" s="116"/>
      <c r="C52" s="191">
        <v>-1800</v>
      </c>
      <c r="D52" s="123"/>
      <c r="E52" s="119"/>
      <c r="F52" s="111"/>
      <c r="G52" s="112"/>
      <c r="H52" s="117"/>
      <c r="I52" s="120"/>
      <c r="J52" s="121"/>
    </row>
    <row r="53" spans="2:10" ht="12.75">
      <c r="B53" s="112"/>
      <c r="C53" s="126">
        <f>C51+C52</f>
        <v>7200</v>
      </c>
      <c r="D53" s="113"/>
      <c r="E53" s="115"/>
      <c r="F53" s="111"/>
      <c r="G53" s="112"/>
      <c r="H53" s="122"/>
      <c r="I53" s="120" t="s">
        <v>70</v>
      </c>
      <c r="J53" s="121">
        <v>10000</v>
      </c>
    </row>
    <row r="54" spans="2:10" ht="12.75">
      <c r="B54" s="112"/>
      <c r="C54" s="179">
        <v>-1200</v>
      </c>
      <c r="D54" s="165"/>
      <c r="E54" s="166"/>
      <c r="F54" s="111"/>
      <c r="G54" s="112"/>
      <c r="H54" s="124"/>
      <c r="J54" s="121"/>
    </row>
    <row r="55" spans="2:10" ht="12.75">
      <c r="B55" s="112"/>
      <c r="C55" s="177">
        <f>C53+C54</f>
        <v>6000</v>
      </c>
      <c r="D55" s="113" t="s">
        <v>83</v>
      </c>
      <c r="E55" s="192">
        <f>3000*40%</f>
        <v>1200</v>
      </c>
      <c r="F55" s="111"/>
      <c r="G55" s="112"/>
      <c r="H55" s="124"/>
      <c r="I55" s="120" t="s">
        <v>100</v>
      </c>
      <c r="J55" s="121">
        <f>2000</f>
        <v>2000</v>
      </c>
    </row>
    <row r="56" spans="2:10" ht="12.75">
      <c r="B56" s="112"/>
      <c r="C56" s="122"/>
      <c r="D56" s="113"/>
      <c r="E56" s="169">
        <v>-1200</v>
      </c>
      <c r="F56" s="111"/>
      <c r="G56" s="112"/>
      <c r="H56" s="124"/>
      <c r="I56" s="120"/>
      <c r="J56" s="199">
        <v>1800</v>
      </c>
    </row>
    <row r="57" spans="2:10" ht="12.75">
      <c r="B57" s="112"/>
      <c r="C57" s="122"/>
      <c r="D57" s="113"/>
      <c r="E57" s="170">
        <v>0</v>
      </c>
      <c r="F57" s="111"/>
      <c r="G57" s="112"/>
      <c r="H57" s="124"/>
      <c r="I57" s="120"/>
      <c r="J57" s="125">
        <v>3800</v>
      </c>
    </row>
    <row r="58" spans="2:10" ht="12.75">
      <c r="B58" s="112"/>
      <c r="C58" s="126"/>
      <c r="D58" s="113"/>
      <c r="E58" s="170"/>
      <c r="F58" s="111"/>
      <c r="G58" s="112"/>
      <c r="H58" s="117"/>
      <c r="J58" s="121"/>
    </row>
    <row r="59" spans="2:10" ht="12.75">
      <c r="B59" s="112"/>
      <c r="C59" s="117"/>
      <c r="D59" s="201" t="s">
        <v>84</v>
      </c>
      <c r="E59" s="200">
        <v>1800</v>
      </c>
      <c r="F59" s="111"/>
      <c r="G59" s="112"/>
      <c r="H59" s="117"/>
      <c r="I59" s="120" t="s">
        <v>64</v>
      </c>
      <c r="J59" s="171" t="s">
        <v>12</v>
      </c>
    </row>
    <row r="60" spans="2:10" ht="13.5" thickBot="1">
      <c r="B60" s="128"/>
      <c r="C60" s="129"/>
      <c r="D60" s="130"/>
      <c r="E60" s="193"/>
      <c r="F60" s="111"/>
      <c r="G60" s="128"/>
      <c r="H60" s="129"/>
      <c r="I60" s="130"/>
      <c r="J60" s="132"/>
    </row>
    <row r="61" spans="2:10" ht="12.75">
      <c r="B61" s="111"/>
      <c r="C61" s="111"/>
      <c r="D61" s="111"/>
      <c r="E61" s="111"/>
      <c r="F61" s="111"/>
      <c r="G61" s="111"/>
      <c r="H61" s="133"/>
      <c r="I61" s="111"/>
      <c r="J61" s="111"/>
    </row>
    <row r="62" spans="2:10" ht="13.5" thickBot="1">
      <c r="B62" s="111"/>
      <c r="C62" s="111"/>
      <c r="D62" s="111"/>
      <c r="E62" s="111"/>
      <c r="F62" s="111"/>
      <c r="G62" s="111"/>
      <c r="H62" s="111"/>
      <c r="I62" s="111"/>
      <c r="J62" s="111"/>
    </row>
    <row r="63" spans="2:10" ht="12.75">
      <c r="B63" s="217" t="s">
        <v>58</v>
      </c>
      <c r="C63" s="218"/>
      <c r="D63" s="218"/>
      <c r="E63" s="219"/>
      <c r="F63" s="111"/>
      <c r="G63" s="217" t="s">
        <v>59</v>
      </c>
      <c r="H63" s="218"/>
      <c r="I63" s="218"/>
      <c r="J63" s="219"/>
    </row>
    <row r="64" spans="2:10" ht="12.75">
      <c r="B64" s="112"/>
      <c r="C64" s="113"/>
      <c r="D64" s="114"/>
      <c r="E64" s="115"/>
      <c r="F64" s="111"/>
      <c r="G64" s="112"/>
      <c r="H64" s="113"/>
      <c r="I64" s="114"/>
      <c r="J64" s="115"/>
    </row>
    <row r="65" spans="2:10" ht="12.75">
      <c r="B65" s="116"/>
      <c r="C65" s="134"/>
      <c r="D65" s="172"/>
      <c r="E65" s="168"/>
      <c r="F65" s="111"/>
      <c r="G65" s="136" t="s">
        <v>21</v>
      </c>
      <c r="H65" s="137" t="s">
        <v>12</v>
      </c>
      <c r="I65" s="135" t="s">
        <v>71</v>
      </c>
      <c r="J65" s="138" t="s">
        <v>12</v>
      </c>
    </row>
    <row r="66" spans="2:10" ht="12.75">
      <c r="B66" s="112"/>
      <c r="C66" s="134"/>
      <c r="D66" s="135"/>
      <c r="E66" s="119"/>
      <c r="F66" s="111"/>
      <c r="G66" s="136"/>
      <c r="H66" s="139"/>
      <c r="I66" s="135"/>
      <c r="J66" s="140"/>
    </row>
    <row r="67" spans="2:10" ht="12.75">
      <c r="B67" s="112"/>
      <c r="C67" s="134"/>
      <c r="D67" s="135"/>
      <c r="E67" s="140"/>
      <c r="F67" s="111"/>
      <c r="G67" s="136"/>
      <c r="H67" s="137"/>
      <c r="I67" s="135"/>
      <c r="J67" s="119"/>
    </row>
    <row r="68" spans="2:10" ht="12.75">
      <c r="B68" s="112" t="s">
        <v>17</v>
      </c>
      <c r="C68" s="137" t="s">
        <v>12</v>
      </c>
      <c r="D68" s="135"/>
      <c r="E68" s="119"/>
      <c r="F68" s="111"/>
      <c r="G68" s="136" t="s">
        <v>64</v>
      </c>
      <c r="H68" s="137" t="s">
        <v>12</v>
      </c>
      <c r="I68" s="135"/>
      <c r="J68" s="119"/>
    </row>
    <row r="69" spans="2:10" ht="13.5" thickBot="1">
      <c r="B69" s="128"/>
      <c r="C69" s="129"/>
      <c r="D69" s="130"/>
      <c r="E69" s="131"/>
      <c r="F69" s="111"/>
      <c r="G69" s="128"/>
      <c r="H69" s="141"/>
      <c r="I69" s="130"/>
      <c r="J69" s="142"/>
    </row>
    <row r="70" spans="2:10" ht="12.75">
      <c r="B70" s="111"/>
      <c r="C70" s="111"/>
      <c r="D70" s="111"/>
      <c r="E70" s="111"/>
      <c r="F70" s="111"/>
      <c r="G70" s="111"/>
      <c r="H70" s="111"/>
      <c r="I70" s="111"/>
      <c r="J70" s="111"/>
    </row>
    <row r="71" spans="2:10" ht="12.75">
      <c r="B71" s="111"/>
      <c r="C71" s="111"/>
      <c r="D71" s="111"/>
      <c r="E71" s="111"/>
      <c r="F71" s="111"/>
      <c r="G71" s="111"/>
      <c r="H71" s="111"/>
      <c r="I71" s="111"/>
      <c r="J71" s="111"/>
    </row>
    <row r="72" spans="2:10" ht="13.5" thickBot="1">
      <c r="B72" s="111"/>
      <c r="C72" s="111"/>
      <c r="D72" s="111"/>
      <c r="E72" s="111"/>
      <c r="F72" s="111"/>
      <c r="G72" s="111"/>
      <c r="H72" s="111"/>
      <c r="I72" s="111"/>
      <c r="J72" s="111"/>
    </row>
    <row r="73" spans="2:10" ht="12.75">
      <c r="B73" s="111"/>
      <c r="C73" s="111"/>
      <c r="D73" s="217" t="s">
        <v>25</v>
      </c>
      <c r="E73" s="218"/>
      <c r="F73" s="218"/>
      <c r="G73" s="218"/>
      <c r="H73" s="219"/>
      <c r="I73" s="111"/>
      <c r="J73" s="111"/>
    </row>
    <row r="74" spans="2:10" ht="12.75">
      <c r="B74" s="111"/>
      <c r="C74" s="111"/>
      <c r="D74" s="143"/>
      <c r="E74" s="144"/>
      <c r="F74" s="145"/>
      <c r="G74" s="114"/>
      <c r="H74" s="146"/>
      <c r="I74" s="111"/>
      <c r="J74" s="111"/>
    </row>
    <row r="75" spans="2:10" ht="12.75">
      <c r="B75" s="111"/>
      <c r="C75" s="111"/>
      <c r="D75" s="147"/>
      <c r="E75" s="148"/>
      <c r="F75" s="149"/>
      <c r="G75" s="150"/>
      <c r="H75" s="151"/>
      <c r="I75" s="111"/>
      <c r="J75" s="111"/>
    </row>
    <row r="76" spans="2:10" ht="12.75">
      <c r="B76" s="111"/>
      <c r="C76" s="111"/>
      <c r="D76" s="152"/>
      <c r="E76" s="153"/>
      <c r="F76" s="149"/>
      <c r="G76" s="150" t="s">
        <v>101</v>
      </c>
      <c r="H76" s="154">
        <v>3800</v>
      </c>
      <c r="I76" s="111"/>
      <c r="J76" s="111"/>
    </row>
    <row r="77" spans="2:10" ht="12.75">
      <c r="B77" s="111"/>
      <c r="C77" s="111"/>
      <c r="D77" s="152"/>
      <c r="E77" s="148"/>
      <c r="F77" s="149"/>
      <c r="G77" s="155" t="s">
        <v>79</v>
      </c>
      <c r="H77" s="151"/>
      <c r="I77" s="111"/>
      <c r="J77" s="111"/>
    </row>
    <row r="78" spans="2:10" ht="12.75">
      <c r="B78" s="111"/>
      <c r="C78" s="111"/>
      <c r="D78" s="152"/>
      <c r="E78" s="153"/>
      <c r="F78" s="153"/>
      <c r="G78" s="155" t="s">
        <v>81</v>
      </c>
      <c r="H78" s="151"/>
      <c r="I78" s="111"/>
      <c r="J78" s="111"/>
    </row>
    <row r="79" spans="2:10" ht="12.75">
      <c r="B79" s="111"/>
      <c r="C79" s="111"/>
      <c r="D79" s="152"/>
      <c r="E79" s="153"/>
      <c r="F79" s="153"/>
      <c r="G79" s="175"/>
      <c r="H79" s="151"/>
      <c r="I79" s="111"/>
      <c r="J79" s="111"/>
    </row>
    <row r="80" spans="2:10" ht="12.75">
      <c r="B80" s="111"/>
      <c r="C80" s="111"/>
      <c r="D80" s="152"/>
      <c r="E80" s="153"/>
      <c r="F80" s="153"/>
      <c r="G80" s="150" t="s">
        <v>64</v>
      </c>
      <c r="H80" s="176" t="s">
        <v>12</v>
      </c>
      <c r="I80" s="111"/>
      <c r="J80" s="111"/>
    </row>
    <row r="81" spans="2:10" ht="13.5" thickBot="1">
      <c r="B81" s="111"/>
      <c r="C81" s="111"/>
      <c r="D81" s="128"/>
      <c r="E81" s="129"/>
      <c r="F81" s="129"/>
      <c r="G81" s="156"/>
      <c r="H81" s="157"/>
      <c r="I81" s="111"/>
      <c r="J81" s="111"/>
    </row>
    <row r="82" spans="2:10" ht="12.75">
      <c r="B82" s="111"/>
      <c r="C82" s="111"/>
      <c r="D82" s="113"/>
      <c r="E82" s="113"/>
      <c r="F82" s="113"/>
      <c r="G82" s="113"/>
      <c r="H82" s="113"/>
      <c r="I82" s="111"/>
      <c r="J82" s="111"/>
    </row>
    <row r="83" spans="2:10" ht="13.5" thickBot="1">
      <c r="B83" s="111"/>
      <c r="C83" s="111"/>
      <c r="D83" s="113"/>
      <c r="E83" s="113"/>
      <c r="F83" s="113"/>
      <c r="G83" s="113"/>
      <c r="H83" s="113"/>
      <c r="I83" s="111"/>
      <c r="J83" s="111"/>
    </row>
    <row r="84" spans="2:10" ht="12.75">
      <c r="B84" s="111"/>
      <c r="C84" s="111"/>
      <c r="D84" s="217" t="s">
        <v>24</v>
      </c>
      <c r="E84" s="218"/>
      <c r="F84" s="218"/>
      <c r="G84" s="218"/>
      <c r="H84" s="219"/>
      <c r="I84" s="111"/>
      <c r="J84" s="111"/>
    </row>
    <row r="85" spans="2:10" ht="12.75">
      <c r="B85" s="111"/>
      <c r="C85" s="111"/>
      <c r="D85" s="143"/>
      <c r="E85" s="144"/>
      <c r="F85" s="145"/>
      <c r="G85" s="114"/>
      <c r="H85" s="146"/>
      <c r="I85" s="111"/>
      <c r="J85" s="111"/>
    </row>
    <row r="86" spans="2:10" ht="12.75">
      <c r="B86" s="111"/>
      <c r="C86" s="111"/>
      <c r="D86" s="152" t="s">
        <v>21</v>
      </c>
      <c r="E86" s="158" t="s">
        <v>12</v>
      </c>
      <c r="F86" s="149"/>
      <c r="G86" s="150" t="s">
        <v>71</v>
      </c>
      <c r="H86" s="159" t="s">
        <v>12</v>
      </c>
      <c r="I86" s="111"/>
      <c r="J86" s="111"/>
    </row>
    <row r="87" spans="2:10" ht="12.75">
      <c r="B87" s="111"/>
      <c r="C87" s="111"/>
      <c r="D87" s="152"/>
      <c r="E87" s="160"/>
      <c r="F87" s="149"/>
      <c r="G87" s="150"/>
      <c r="H87" s="151"/>
      <c r="I87" s="111"/>
      <c r="J87" s="111"/>
    </row>
    <row r="88" spans="2:10" ht="12.75">
      <c r="B88" s="111"/>
      <c r="C88" s="111"/>
      <c r="D88" s="152" t="s">
        <v>17</v>
      </c>
      <c r="E88" s="161" t="s">
        <v>12</v>
      </c>
      <c r="F88" s="149"/>
      <c r="G88" s="150"/>
      <c r="H88" s="151"/>
      <c r="I88" s="111"/>
      <c r="J88" s="111"/>
    </row>
    <row r="89" spans="2:10" ht="12.75">
      <c r="B89" s="111"/>
      <c r="C89" s="111"/>
      <c r="D89" s="162"/>
      <c r="E89" s="161"/>
      <c r="F89" s="149"/>
      <c r="G89" s="150"/>
      <c r="H89" s="151"/>
      <c r="I89" s="111"/>
      <c r="J89" s="111"/>
    </row>
    <row r="90" spans="2:10" ht="13.5" thickBot="1">
      <c r="B90" s="111"/>
      <c r="C90" s="111"/>
      <c r="D90" s="163"/>
      <c r="E90" s="129"/>
      <c r="F90" s="164"/>
      <c r="G90" s="130"/>
      <c r="H90" s="157"/>
      <c r="I90" s="111"/>
      <c r="J90" s="111"/>
    </row>
    <row r="91" spans="4:8" ht="12.75">
      <c r="D91" s="4"/>
      <c r="E91" s="4"/>
      <c r="F91" s="4"/>
      <c r="G91" s="4"/>
      <c r="H91" s="4"/>
    </row>
    <row r="92" s="4" customFormat="1" ht="12.75"/>
  </sheetData>
  <mergeCells count="14">
    <mergeCell ref="D84:H84"/>
    <mergeCell ref="B49:E49"/>
    <mergeCell ref="G49:J49"/>
    <mergeCell ref="B63:E63"/>
    <mergeCell ref="G63:J63"/>
    <mergeCell ref="D73:H73"/>
    <mergeCell ref="D38:H38"/>
    <mergeCell ref="B46:J46"/>
    <mergeCell ref="B4:J4"/>
    <mergeCell ref="D29:H29"/>
    <mergeCell ref="B6:E6"/>
    <mergeCell ref="G6:J6"/>
    <mergeCell ref="B18:E18"/>
    <mergeCell ref="G18:J18"/>
  </mergeCells>
  <printOptions horizontalCentered="1"/>
  <pageMargins left="0.23" right="0.45" top="0.3" bottom="0.18" header="0.28" footer="0.36"/>
  <pageSetup fitToHeight="1" fitToWidth="1" horizontalDpi="600" verticalDpi="600" orientation="portrait" paperSize="9" scale="66" r:id="rId2"/>
  <rowBreaks count="1" manualBreakCount="1">
    <brk id="44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Stacchezzini</dc:creator>
  <cp:keywords/>
  <dc:description/>
  <cp:lastModifiedBy>Dipartimento degli Studi di Vicenza</cp:lastModifiedBy>
  <cp:lastPrinted>2007-05-07T16:01:56Z</cp:lastPrinted>
  <dcterms:created xsi:type="dcterms:W3CDTF">2006-05-09T09:37:06Z</dcterms:created>
  <dcterms:modified xsi:type="dcterms:W3CDTF">2008-04-27T16:12:00Z</dcterms:modified>
  <cp:category/>
  <cp:version/>
  <cp:contentType/>
  <cp:contentStatus/>
</cp:coreProperties>
</file>